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5835" activeTab="1"/>
  </bookViews>
  <sheets>
    <sheet name="DM-01" sheetId="1" r:id="rId1"/>
    <sheet name="TOTAL" sheetId="2" r:id="rId2"/>
    <sheet name="00000000" sheetId="3" state="veryHidden" r:id="rId3"/>
  </sheets>
  <definedNames>
    <definedName name="_Fill" hidden="1">#REF!</definedName>
    <definedName name="Cheá_ñoä">#REF!</definedName>
    <definedName name="Chôø_vieäc">#REF!</definedName>
    <definedName name="Chuû_nhaät">#REF!</definedName>
    <definedName name="Hoã_trôï_thueâ_nhaø">#REF!</definedName>
    <definedName name="Hoï_Vaø_Teân">#REF!</definedName>
    <definedName name="Khaáu_tröø_löông">#REF!</definedName>
    <definedName name="Kyù_teân">#REF!</definedName>
    <definedName name="Löông_CB">#REF!</definedName>
    <definedName name="Ngaøy_coâng">#REF!</definedName>
    <definedName name="Phuï_caáp_tr.nhieäm">#REF!</definedName>
    <definedName name="Saûn_phaåm">#REF!</definedName>
    <definedName name="STT">#REF!</definedName>
    <definedName name="Taêng_ca__buoåi">#REF!</definedName>
    <definedName name="Thöïc_nhaän">#REF!</definedName>
    <definedName name="Tieàn_löông">#REF!</definedName>
    <definedName name="Toång_löông">#REF!</definedName>
    <definedName name="Trôï_caáp__tieàn_côm">#REF!</definedName>
  </definedNames>
  <calcPr fullCalcOnLoad="1"/>
</workbook>
</file>

<file path=xl/sharedStrings.xml><?xml version="1.0" encoding="utf-8"?>
<sst xmlns="http://schemas.openxmlformats.org/spreadsheetml/2006/main" count="175" uniqueCount="121">
  <si>
    <t>STT</t>
  </si>
  <si>
    <t>NGUYEÂN PHUÏ LIEÄU</t>
  </si>
  <si>
    <t>MAÕ HS</t>
  </si>
  <si>
    <t>Ñ/VÒ</t>
  </si>
  <si>
    <t>TÍNH</t>
  </si>
  <si>
    <t>KG</t>
  </si>
  <si>
    <t>vaø chòu traùch nhieäm tröôùc phaùp luaät veà söû duïng nguyeân phuï lieäu thöïc hieän hôïp ñoàng.</t>
  </si>
  <si>
    <t>GIAÙM ÑOÁC</t>
  </si>
  <si>
    <t>Ñònh möùc</t>
  </si>
  <si>
    <t>Ñinh möùc</t>
  </si>
  <si>
    <t>Hao huït 3%</t>
  </si>
  <si>
    <t xml:space="preserve">Toång </t>
  </si>
  <si>
    <t>Nhu caàu</t>
  </si>
  <si>
    <t>MAËT HAØNG:</t>
  </si>
  <si>
    <t xml:space="preserve">Caùi </t>
  </si>
  <si>
    <t xml:space="preserve">Ñaây laø ñònh möùc cuûa Doanh Nghieäp, trong quaù trình saûn xuaát doanh nghieäp seõ baùo caùo cuï theå   </t>
  </si>
  <si>
    <t>ÑÔN GIAÙ</t>
  </si>
  <si>
    <t>TRÒ GIAÙ</t>
  </si>
  <si>
    <t>(USD)</t>
  </si>
  <si>
    <t xml:space="preserve">TOÅNG </t>
  </si>
  <si>
    <t>NHU CAÀU</t>
  </si>
  <si>
    <t>TOÅNG COÄNG</t>
  </si>
  <si>
    <t>MET</t>
  </si>
  <si>
    <t>CTY TNHH VIEÄT LONG</t>
  </si>
  <si>
    <t>ÑÒNH MÖÙC TAÏM TÍNH NGUYEÂN PHUÏ LIEÄU MAY GIA COÂNG</t>
  </si>
  <si>
    <t>TOÅNG NHU CAÀU NGUYEÂN PHUÏ LIEÄU MAY GIA COÂNG</t>
  </si>
  <si>
    <t xml:space="preserve">Maõ </t>
  </si>
  <si>
    <t>NPL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</si>
  <si>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</si>
  <si>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</si>
  <si>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</si>
  <si>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</si>
  <si>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</si>
  <si>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</si>
  <si>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</si>
  <si>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</si>
  <si>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</si>
  <si>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</si>
  <si>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</si>
  <si>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</si>
  <si>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</si>
  <si>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</si>
  <si>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</si>
  <si>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</si>
  <si>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</si>
  <si>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</si>
  <si>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</si>
  <si>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</si>
  <si>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</si>
  <si>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</si>
  <si>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</si>
  <si>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</si>
  <si>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</si>
  <si>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</si>
  <si>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</si>
  <si>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</si>
  <si>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</si>
  <si>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</si>
  <si>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</si>
  <si>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</si>
  <si>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</si>
  <si>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</si>
  <si>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</si>
  <si>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</si>
  <si>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</si>
  <si>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</si>
  <si>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</si>
  <si>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</si>
  <si>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</si>
  <si>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</si>
  <si>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</si>
  <si>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Promotex International Group Inc.</t>
  </si>
  <si>
    <r>
      <t>HÔÏP ÑOÀNG  : 02-08/VL-PRO      Ngaøy :</t>
    </r>
    <r>
      <rPr>
        <sz val="10"/>
        <color indexed="10"/>
        <rFont val="VNI-Times"/>
        <family val="0"/>
      </rPr>
      <t xml:space="preserve">   20/3/2008</t>
    </r>
  </si>
  <si>
    <t>Keo lãt  (DùNG)    K  58"</t>
  </si>
  <si>
    <t xml:space="preserve">D©y dÖt </t>
  </si>
  <si>
    <t xml:space="preserve">D©y trang trÝ </t>
  </si>
  <si>
    <t>B¨ng dÝnh c¸c loäi</t>
  </si>
  <si>
    <t xml:space="preserve">Bo Cæ  c¾t s¼n c¸c lo¹i </t>
  </si>
  <si>
    <t xml:space="preserve">ChØ may </t>
  </si>
  <si>
    <t xml:space="preserve">D©y kÐo </t>
  </si>
  <si>
    <t>MiÕng trang trÝ  (b»ng Kim lo¹i)</t>
  </si>
  <si>
    <t>MiÕng trang trÝ  (b»ng Nhùa)</t>
  </si>
  <si>
    <t>MiÕng chÆn ®Çu d©y kÐo</t>
  </si>
  <si>
    <t>D©y luån c¾t s¼n 1M</t>
  </si>
  <si>
    <t>D©y luån  c¸c lo¹i</t>
  </si>
  <si>
    <t>D©y g©n</t>
  </si>
  <si>
    <t>Nót c¸c lo¹i</t>
  </si>
  <si>
    <t>Nót ®ãng ( 1 bé=2 C¸i)</t>
  </si>
  <si>
    <t>M¾t C¸o ( 1 bé = 2 C¸i)</t>
  </si>
  <si>
    <t xml:space="preserve">Nót chÆn </t>
  </si>
  <si>
    <t>Nh·n chÝnh (b»ng v¶i)</t>
  </si>
  <si>
    <t>Nh·n v¶I c¸c lo¹i</t>
  </si>
  <si>
    <t>Nh·n phô c¸c lo¹i( b»ng giÊy)</t>
  </si>
  <si>
    <t>Kho¸ cµi</t>
  </si>
  <si>
    <t>Khoen c¸c lo¹i</t>
  </si>
  <si>
    <t xml:space="preserve">B¨ng keo c¸c lo¹i </t>
  </si>
  <si>
    <t xml:space="preserve">GiÊy lãt </t>
  </si>
  <si>
    <t>Bao Nylon</t>
  </si>
  <si>
    <t xml:space="preserve">D©y treo nh·n </t>
  </si>
  <si>
    <t>Khuy gµi c¸c lo¹i</t>
  </si>
  <si>
    <t xml:space="preserve">Mãc gµi  b»ng nhùa </t>
  </si>
  <si>
    <t xml:space="preserve">Mãc treo </t>
  </si>
  <si>
    <t>Tói chèng Èm</t>
  </si>
  <si>
    <t xml:space="preserve">Thïng Carton </t>
  </si>
  <si>
    <t xml:space="preserve">D©y th¾t l­ng </t>
  </si>
  <si>
    <t>§inh t¸n</t>
  </si>
  <si>
    <t xml:space="preserve">V¶i chÝnh 77% Cotton 22% Polyester 1% Spandex </t>
  </si>
  <si>
    <t xml:space="preserve">V¶i chÝnh  98% Cotton 2% Spandex  </t>
  </si>
  <si>
    <t>V¶i chÝnh 100% Polyester</t>
  </si>
  <si>
    <t>V¶i chÝnh 97% Cotton 3% Spandex</t>
  </si>
  <si>
    <t xml:space="preserve">V¶i chÝnh 80% Polyester 20% Cotton </t>
  </si>
  <si>
    <t xml:space="preserve">V¶i chÝnh 92% Poty 8% Spandex </t>
  </si>
  <si>
    <t xml:space="preserve">V¶i chÝnh 50% Poly 50% Nylon </t>
  </si>
  <si>
    <t>V¶i lãt  100% Polyester</t>
  </si>
  <si>
    <t>V¶i lãt  100% Cotton</t>
  </si>
  <si>
    <t>YARD</t>
  </si>
  <si>
    <t>CAI</t>
  </si>
  <si>
    <t>BO</t>
  </si>
  <si>
    <r>
      <t>M</t>
    </r>
    <r>
      <rPr>
        <vertAlign val="superscript"/>
        <sz val="10"/>
        <rFont val=".VnTime"/>
        <family val="2"/>
      </rPr>
      <t>2</t>
    </r>
  </si>
  <si>
    <t>V¶i lãt  65% Polyester 35% Cotton</t>
  </si>
  <si>
    <t>Quaàn  nam  nöõ caùc loaïi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</si>
</sst>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-* #,##0_-;\-* #,##0_-;_-* &quot;-&quot;??_-;_-@_-"/>
    <numFmt numFmtId="166" formatCode="_-* #,##0.00_-;\-* #,##0.00_-;_-* &quot;-&quot;??_-;_-@_-"/>
    <numFmt numFmtId="167" formatCode="#,##0\ \ "/>
    <numFmt numFmtId="168" formatCode="0.000%"/>
    <numFmt numFmtId="169" formatCode="0.0000%"/>
    <numFmt numFmtId="170" formatCode="_-* #,##0.0_-;\-* #,##0.0_-;_-* &quot;-&quot;??_-;_-@_-"/>
    <numFmt numFmtId="171" formatCode="_-* #,##0.000_-;\-* #,##0.0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.0000"/>
    <numFmt numFmtId="176" formatCode="0.00000"/>
    <numFmt numFmtId="177" formatCode="0.000000"/>
    <numFmt numFmtId="178" formatCode="_(* #,##0.00000_);_(* \(#,##0.00000\);_(* &quot;-&quot;?????_);_(@_)"/>
    <numFmt numFmtId="179" formatCode="_(* #,##0.000_);_(* \(#,##0.000\);_(* &quot;-&quot;??_);_(@_)"/>
    <numFmt numFmtId="180" formatCode="mm/yy"/>
    <numFmt numFmtId="181" formatCode="&quot; &quot;#,##0_);\(&quot; &quot;#,##0\)"/>
    <numFmt numFmtId="182" formatCode="&quot; &quot;#,##0_);[Red]\(&quot; &quot;#,##0\)"/>
    <numFmt numFmtId="183" formatCode="&quot; &quot;#,##0.00_);\(&quot; &quot;#,##0.00\)"/>
    <numFmt numFmtId="184" formatCode="&quot; &quot;#,##0.00_);[Red]\(&quot; &quot;#,##0.00\)"/>
    <numFmt numFmtId="185" formatCode="_(&quot; &quot;* #,##0_);_(&quot; &quot;* \(#,##0\);_(&quot; &quot;* &quot;-&quot;_);_(@_)"/>
    <numFmt numFmtId="186" formatCode="_(&quot; &quot;* #,##0.00_);_(&quot; &quot;* \(#,##0.00\);_(&quot; &quot;* &quot;-&quot;??_);_(@_)"/>
    <numFmt numFmtId="187" formatCode="_(* #,##0.0_);_(* \(#,##0.0\);_(* &quot;-&quot;?_);_(@_)"/>
    <numFmt numFmtId="188" formatCode="_(* #,##0.0000_);_(* \(#,##0.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"/>
    <numFmt numFmtId="193" formatCode="_(* #,##0.00000_);_(* \(#,##0.00000\);_(* &quot;-&quot;??_);_(@_)"/>
    <numFmt numFmtId="194" formatCode="#,##0&quot;$&quot;;\-#,##0&quot;$&quot;"/>
    <numFmt numFmtId="195" formatCode="#,##0&quot;$&quot;;[Red]\-#,##0&quot;$&quot;"/>
    <numFmt numFmtId="196" formatCode="#,##0.00&quot;$&quot;;\-#,##0.00&quot;$&quot;"/>
    <numFmt numFmtId="197" formatCode="#,##0.00&quot;$&quot;;[Red]\-#,##0.00&quot;$&quot;"/>
    <numFmt numFmtId="198" formatCode="_-* #,##0&quot;$&quot;_-;\-* #,##0&quot;$&quot;_-;_-* &quot;-&quot;&quot;$&quot;_-;_-@_-"/>
    <numFmt numFmtId="199" formatCode="_-* #,##0_$_-;\-* #,##0_$_-;_-* &quot;-&quot;_$_-;_-@_-"/>
    <numFmt numFmtId="200" formatCode="_-* #,##0.00&quot;$&quot;_-;\-* #,##0.00&quot;$&quot;_-;_-* &quot;-&quot;??&quot;$&quot;_-;_-@_-"/>
    <numFmt numFmtId="201" formatCode="_-* #,##0.00_$_-;\-* #,##0.00_$_-;_-* &quot;-&quot;??_$_-;_-@_-"/>
    <numFmt numFmtId="202" formatCode="0_);\(0\)"/>
    <numFmt numFmtId="203" formatCode="&quot;\&quot;#,##0;[Red]&quot;\&quot;\-#,##0"/>
    <numFmt numFmtId="204" formatCode="&quot;\&quot;#,##0.00;[Red]&quot;\&quot;\-#,##0.00"/>
    <numFmt numFmtId="205" formatCode="\$#,##0\ ;\(\$#,##0\)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_-* #,##0\ _U_S_D_-;\-* #,##0\ _U_S_D_-;_-* &quot;-&quot;??\ _U_S_D_-;_-@_-"/>
    <numFmt numFmtId="209" formatCode="_-* #,##0.00\ _U_S_D_-;\-* #,##0.00\ _U_S_D_-;_-* &quot;-&quot;??\ _U_S_D_-;_-@_-"/>
    <numFmt numFmtId="210" formatCode="_-* #,##0_$_-;\-* #,##0_$_-;_-* &quot;-&quot;??_$_-;_-@_-"/>
    <numFmt numFmtId="211" formatCode="_(* #,##0_);_(* \(#,##0\);_(* &quot;-&quot;?_);_(@_)"/>
    <numFmt numFmtId="212" formatCode="0;[Red]0"/>
    <numFmt numFmtId="213" formatCode="0#"/>
    <numFmt numFmtId="214" formatCode="0.0%"/>
    <numFmt numFmtId="215" formatCode="_(* #,##0.000_);_(* \(#,##0.000\);_(* &quot;-&quot;???_);_(@_)"/>
    <numFmt numFmtId="216" formatCode="_(* #,##0.0000_);_(* \(#,##0.0000\);_(* &quot;-&quot;????_);_(@_)"/>
    <numFmt numFmtId="217" formatCode="[$-409]dddd\,\ mmmm\ dd\,\ yyyy"/>
    <numFmt numFmtId="218" formatCode="mmm\-yyyy"/>
    <numFmt numFmtId="219" formatCode="[$€-2]\ #,##0.00_);[Red]\([$€-2]\ #,##0.00\)"/>
  </numFmts>
  <fonts count="56">
    <font>
      <sz val="12"/>
      <name val="VNI-Times"/>
      <family val="0"/>
    </font>
    <font>
      <b/>
      <sz val="14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sz val="10"/>
      <color indexed="10"/>
      <name val="VNI-Times"/>
      <family val="0"/>
    </font>
    <font>
      <sz val="9"/>
      <name val="VNI-Times"/>
      <family val="0"/>
    </font>
    <font>
      <b/>
      <sz val="9"/>
      <name val="VNI-Times"/>
      <family val="0"/>
    </font>
    <font>
      <sz val="8.5"/>
      <name val="VNI-Times"/>
      <family val="0"/>
    </font>
    <font>
      <sz val="10"/>
      <name val="Arial"/>
      <family val="2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VNI-Times"/>
      <family val="0"/>
    </font>
    <font>
      <sz val="9"/>
      <color indexed="12"/>
      <name val="VNI-Times"/>
      <family val="0"/>
    </font>
    <font>
      <b/>
      <sz val="12"/>
      <name val="Times New Roman"/>
      <family val="1"/>
    </font>
    <font>
      <sz val="11"/>
      <name val=".VnTime"/>
      <family val="2"/>
    </font>
    <font>
      <sz val="10"/>
      <name val=".VnTime"/>
      <family val="2"/>
    </font>
    <font>
      <vertAlign val="superscript"/>
      <sz val="10"/>
      <name val=".VnTime"/>
      <family val="2"/>
    </font>
    <font>
      <sz val="10"/>
      <color indexed="6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2" fillId="0" borderId="0">
      <alignment/>
      <protection/>
    </xf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4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0" fontId="14" fillId="0" borderId="0">
      <alignment/>
      <protection/>
    </xf>
    <xf numFmtId="0" fontId="8" fillId="0" borderId="0">
      <alignment/>
      <protection/>
    </xf>
  </cellStyleXfs>
  <cellXfs count="120">
    <xf numFmtId="0" fontId="0" fillId="0" borderId="0" xfId="0" applyAlignment="1">
      <alignment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174" fontId="2" fillId="0" borderId="0" xfId="42" applyNumberFormat="1" applyFont="1" applyAlignment="1">
      <alignment horizontal="left" vertical="center"/>
    </xf>
    <xf numFmtId="0" fontId="5" fillId="0" borderId="0" xfId="62" applyFont="1" applyAlignment="1">
      <alignment vertical="center"/>
      <protection/>
    </xf>
    <xf numFmtId="174" fontId="2" fillId="0" borderId="0" xfId="42" applyNumberFormat="1" applyFont="1" applyAlignment="1">
      <alignment horizontal="center" vertical="center"/>
    </xf>
    <xf numFmtId="0" fontId="2" fillId="0" borderId="0" xfId="62" applyFont="1" applyBorder="1" applyAlignment="1">
      <alignment vertical="center"/>
      <protection/>
    </xf>
    <xf numFmtId="0" fontId="2" fillId="0" borderId="12" xfId="62" applyFont="1" applyBorder="1" applyAlignment="1">
      <alignment horizontal="left" vertical="center"/>
      <protection/>
    </xf>
    <xf numFmtId="0" fontId="2" fillId="0" borderId="12" xfId="62" applyFont="1" applyBorder="1" applyAlignment="1">
      <alignment vertical="center"/>
      <protection/>
    </xf>
    <xf numFmtId="0" fontId="5" fillId="0" borderId="12" xfId="62" applyFont="1" applyBorder="1" applyAlignment="1">
      <alignment vertical="center"/>
      <protection/>
    </xf>
    <xf numFmtId="174" fontId="2" fillId="0" borderId="12" xfId="42" applyNumberFormat="1" applyFont="1" applyBorder="1" applyAlignment="1">
      <alignment horizontal="center" vertical="center"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2" fontId="5" fillId="0" borderId="0" xfId="62" applyNumberFormat="1" applyFont="1" applyBorder="1" applyAlignment="1">
      <alignment horizontal="center" vertical="center"/>
      <protection/>
    </xf>
    <xf numFmtId="165" fontId="5" fillId="0" borderId="0" xfId="44" applyNumberFormat="1" applyFont="1" applyBorder="1" applyAlignment="1">
      <alignment horizontal="center" vertical="center"/>
    </xf>
    <xf numFmtId="171" fontId="5" fillId="0" borderId="0" xfId="44" applyNumberFormat="1" applyFont="1" applyBorder="1" applyAlignment="1">
      <alignment horizontal="center" vertical="center"/>
    </xf>
    <xf numFmtId="0" fontId="5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center" vertical="center"/>
      <protection/>
    </xf>
    <xf numFmtId="174" fontId="2" fillId="0" borderId="12" xfId="42" applyNumberFormat="1" applyFont="1" applyBorder="1" applyAlignment="1">
      <alignment horizontal="left" vertical="center"/>
    </xf>
    <xf numFmtId="1" fontId="2" fillId="0" borderId="0" xfId="62" applyNumberFormat="1" applyFont="1" applyAlignment="1">
      <alignment horizontal="left" vertical="center"/>
      <protection/>
    </xf>
    <xf numFmtId="1" fontId="2" fillId="0" borderId="12" xfId="62" applyNumberFormat="1" applyFont="1" applyBorder="1" applyAlignment="1">
      <alignment horizontal="left" vertical="center"/>
      <protection/>
    </xf>
    <xf numFmtId="1" fontId="2" fillId="0" borderId="0" xfId="62" applyNumberFormat="1" applyFont="1" applyAlignment="1">
      <alignment vertical="center"/>
      <protection/>
    </xf>
    <xf numFmtId="0" fontId="6" fillId="0" borderId="18" xfId="62" applyFont="1" applyFill="1" applyBorder="1" applyAlignment="1">
      <alignment horizontal="center" vertical="center" wrapText="1"/>
      <protection/>
    </xf>
    <xf numFmtId="0" fontId="2" fillId="0" borderId="0" xfId="62" applyFont="1" applyAlignment="1">
      <alignment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4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3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19" xfId="62" applyFont="1" applyFill="1" applyBorder="1" applyAlignment="1">
      <alignment horizontal="center" vertical="center" wrapText="1"/>
      <protection/>
    </xf>
    <xf numFmtId="0" fontId="8" fillId="0" borderId="0" xfId="80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62" applyFont="1" applyAlignment="1">
      <alignment horizontal="centerContinuous"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21" xfId="62" applyFont="1" applyBorder="1" applyAlignment="1">
      <alignment horizontal="center" vertical="center"/>
      <protection/>
    </xf>
    <xf numFmtId="2" fontId="6" fillId="0" borderId="21" xfId="62" applyNumberFormat="1" applyFont="1" applyBorder="1" applyAlignment="1">
      <alignment horizontal="center" vertical="center"/>
      <protection/>
    </xf>
    <xf numFmtId="166" fontId="6" fillId="0" borderId="22" xfId="44" applyNumberFormat="1" applyFont="1" applyBorder="1" applyAlignment="1">
      <alignment horizontal="center" vertical="center"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4" xfId="0" applyFont="1" applyFill="1" applyBorder="1" applyAlignment="1">
      <alignment horizontal="center" vertical="top" wrapText="1"/>
    </xf>
    <xf numFmtId="0" fontId="5" fillId="0" borderId="18" xfId="62" applyFont="1" applyFill="1" applyBorder="1" applyAlignment="1">
      <alignment horizontal="center" wrapText="1"/>
      <protection/>
    </xf>
    <xf numFmtId="2" fontId="5" fillId="0" borderId="23" xfId="62" applyNumberFormat="1" applyFont="1" applyBorder="1" applyAlignment="1">
      <alignment horizontal="center" vertical="center"/>
      <protection/>
    </xf>
    <xf numFmtId="1" fontId="5" fillId="0" borderId="23" xfId="62" applyNumberFormat="1" applyFont="1" applyBorder="1" applyAlignment="1">
      <alignment horizontal="center" vertical="center"/>
      <protection/>
    </xf>
    <xf numFmtId="165" fontId="5" fillId="0" borderId="24" xfId="44" applyNumberFormat="1" applyFont="1" applyBorder="1" applyAlignment="1">
      <alignment horizontal="center" vertical="center"/>
    </xf>
    <xf numFmtId="2" fontId="5" fillId="0" borderId="23" xfId="62" applyNumberFormat="1" applyFont="1" applyFill="1" applyBorder="1" applyAlignment="1">
      <alignment horizontal="center" vertical="center"/>
      <protection/>
    </xf>
    <xf numFmtId="164" fontId="5" fillId="0" borderId="23" xfId="62" applyNumberFormat="1" applyFont="1" applyBorder="1" applyAlignment="1">
      <alignment horizontal="center" vertical="center"/>
      <protection/>
    </xf>
    <xf numFmtId="2" fontId="5" fillId="0" borderId="25" xfId="62" applyNumberFormat="1" applyFont="1" applyBorder="1" applyAlignment="1">
      <alignment horizontal="center" vertical="center"/>
      <protection/>
    </xf>
    <xf numFmtId="1" fontId="5" fillId="0" borderId="25" xfId="62" applyNumberFormat="1" applyFont="1" applyBorder="1" applyAlignment="1">
      <alignment horizontal="center" vertical="center"/>
      <protection/>
    </xf>
    <xf numFmtId="165" fontId="5" fillId="0" borderId="26" xfId="44" applyNumberFormat="1" applyFont="1" applyBorder="1" applyAlignment="1">
      <alignment horizontal="center" vertical="center"/>
    </xf>
    <xf numFmtId="0" fontId="4" fillId="0" borderId="27" xfId="62" applyFont="1" applyBorder="1" applyAlignment="1">
      <alignment horizontal="center" vertical="center"/>
      <protection/>
    </xf>
    <xf numFmtId="43" fontId="2" fillId="0" borderId="27" xfId="42" applyFont="1" applyBorder="1" applyAlignment="1">
      <alignment horizontal="center" vertical="center"/>
    </xf>
    <xf numFmtId="176" fontId="2" fillId="0" borderId="27" xfId="62" applyNumberFormat="1" applyFont="1" applyBorder="1" applyAlignment="1">
      <alignment horizontal="center" vertical="center"/>
      <protection/>
    </xf>
    <xf numFmtId="166" fontId="2" fillId="0" borderId="28" xfId="44" applyNumberFormat="1" applyFont="1" applyBorder="1" applyAlignment="1">
      <alignment horizontal="center" vertical="center"/>
    </xf>
    <xf numFmtId="0" fontId="4" fillId="0" borderId="23" xfId="62" applyFont="1" applyBorder="1" applyAlignment="1">
      <alignment horizontal="center" vertical="center"/>
      <protection/>
    </xf>
    <xf numFmtId="43" fontId="2" fillId="0" borderId="23" xfId="42" applyFont="1" applyBorder="1" applyAlignment="1">
      <alignment horizontal="center" vertical="center"/>
    </xf>
    <xf numFmtId="176" fontId="2" fillId="0" borderId="23" xfId="62" applyNumberFormat="1" applyFont="1" applyBorder="1" applyAlignment="1">
      <alignment horizontal="center" vertical="center"/>
      <protection/>
    </xf>
    <xf numFmtId="166" fontId="2" fillId="0" borderId="24" xfId="44" applyNumberFormat="1" applyFont="1" applyBorder="1" applyAlignment="1">
      <alignment horizontal="center" vertical="center"/>
    </xf>
    <xf numFmtId="176" fontId="2" fillId="0" borderId="29" xfId="62" applyNumberFormat="1" applyFont="1" applyBorder="1" applyAlignment="1">
      <alignment horizontal="center" vertical="center"/>
      <protection/>
    </xf>
    <xf numFmtId="166" fontId="2" fillId="0" borderId="30" xfId="44" applyNumberFormat="1" applyFont="1" applyBorder="1" applyAlignment="1">
      <alignment horizontal="center" vertical="center"/>
    </xf>
    <xf numFmtId="0" fontId="2" fillId="0" borderId="31" xfId="62" applyFont="1" applyBorder="1" applyAlignment="1">
      <alignment horizontal="center" vertical="center"/>
      <protection/>
    </xf>
    <xf numFmtId="43" fontId="2" fillId="0" borderId="29" xfId="42" applyFont="1" applyBorder="1" applyAlignment="1">
      <alignment horizontal="center" vertical="center"/>
    </xf>
    <xf numFmtId="43" fontId="5" fillId="0" borderId="0" xfId="62" applyNumberFormat="1" applyFont="1" applyBorder="1" applyAlignment="1">
      <alignment vertical="center"/>
      <protection/>
    </xf>
    <xf numFmtId="43" fontId="2" fillId="0" borderId="0" xfId="62" applyNumberFormat="1" applyFont="1" applyAlignment="1">
      <alignment vertical="center"/>
      <protection/>
    </xf>
    <xf numFmtId="0" fontId="17" fillId="0" borderId="0" xfId="0" applyFont="1" applyAlignment="1">
      <alignment/>
    </xf>
    <xf numFmtId="0" fontId="15" fillId="0" borderId="0" xfId="62" applyFont="1" applyAlignment="1">
      <alignment/>
      <protection/>
    </xf>
    <xf numFmtId="1" fontId="15" fillId="0" borderId="0" xfId="62" applyNumberFormat="1" applyFont="1" applyAlignment="1">
      <alignment/>
      <protection/>
    </xf>
    <xf numFmtId="0" fontId="15" fillId="0" borderId="0" xfId="62" applyFont="1" applyAlignment="1">
      <alignment vertical="center"/>
      <protection/>
    </xf>
    <xf numFmtId="0" fontId="16" fillId="0" borderId="27" xfId="62" applyFont="1" applyBorder="1" applyAlignment="1" quotePrefix="1">
      <alignment horizontal="center" vertical="center"/>
      <protection/>
    </xf>
    <xf numFmtId="0" fontId="16" fillId="0" borderId="23" xfId="62" applyFont="1" applyBorder="1" applyAlignment="1" quotePrefix="1">
      <alignment horizontal="center" vertical="center"/>
      <protection/>
    </xf>
    <xf numFmtId="0" fontId="16" fillId="0" borderId="25" xfId="62" applyFont="1" applyBorder="1" applyAlignment="1" quotePrefix="1">
      <alignment horizontal="center" vertical="center"/>
      <protection/>
    </xf>
    <xf numFmtId="0" fontId="19" fillId="0" borderId="32" xfId="0" applyFont="1" applyBorder="1" applyAlignment="1">
      <alignment/>
    </xf>
    <xf numFmtId="2" fontId="5" fillId="0" borderId="27" xfId="62" applyNumberFormat="1" applyFont="1" applyBorder="1" applyAlignment="1">
      <alignment horizontal="center" vertical="center"/>
      <protection/>
    </xf>
    <xf numFmtId="1" fontId="5" fillId="0" borderId="27" xfId="62" applyNumberFormat="1" applyFont="1" applyBorder="1" applyAlignment="1">
      <alignment horizontal="center" vertical="center"/>
      <protection/>
    </xf>
    <xf numFmtId="165" fontId="5" fillId="0" borderId="28" xfId="44" applyNumberFormat="1" applyFont="1" applyBorder="1" applyAlignment="1">
      <alignment horizontal="center" vertical="center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2" fillId="0" borderId="35" xfId="62" applyFont="1" applyBorder="1" applyAlignment="1">
      <alignment horizontal="center"/>
      <protection/>
    </xf>
    <xf numFmtId="0" fontId="2" fillId="0" borderId="36" xfId="62" applyFont="1" applyBorder="1" applyAlignment="1">
      <alignment horizontal="center"/>
      <protection/>
    </xf>
    <xf numFmtId="0" fontId="2" fillId="0" borderId="37" xfId="62" applyFont="1" applyBorder="1" applyAlignment="1">
      <alignment horizont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3" xfId="62" applyFont="1" applyBorder="1" applyAlignment="1">
      <alignment horizontal="center" vertical="center"/>
      <protection/>
    </xf>
    <xf numFmtId="0" fontId="21" fillId="0" borderId="23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2" fillId="0" borderId="0" xfId="62" applyFont="1" applyAlignment="1">
      <alignment horizontal="centerContinuous" vertical="center"/>
      <protection/>
    </xf>
    <xf numFmtId="0" fontId="18" fillId="0" borderId="27" xfId="62" applyFont="1" applyBorder="1" applyAlignment="1">
      <alignment vertical="center"/>
      <protection/>
    </xf>
    <xf numFmtId="0" fontId="18" fillId="0" borderId="23" xfId="62" applyFont="1" applyBorder="1" applyAlignment="1">
      <alignment vertical="center"/>
      <protection/>
    </xf>
    <xf numFmtId="0" fontId="18" fillId="0" borderId="31" xfId="62" applyFont="1" applyBorder="1" applyAlignment="1">
      <alignment vertical="center"/>
      <protection/>
    </xf>
    <xf numFmtId="0" fontId="2" fillId="0" borderId="27" xfId="62" applyFont="1" applyBorder="1" applyAlignment="1" quotePrefix="1">
      <alignment horizontal="center" vertical="center"/>
      <protection/>
    </xf>
    <xf numFmtId="0" fontId="2" fillId="0" borderId="23" xfId="62" applyFont="1" applyBorder="1" applyAlignment="1" quotePrefix="1">
      <alignment horizontal="center" vertical="center"/>
      <protection/>
    </xf>
    <xf numFmtId="0" fontId="2" fillId="0" borderId="31" xfId="62" applyFont="1" applyBorder="1" applyAlignment="1" quotePrefix="1">
      <alignment horizontal="center" vertical="center"/>
      <protection/>
    </xf>
    <xf numFmtId="0" fontId="6" fillId="0" borderId="38" xfId="62" applyFont="1" applyFill="1" applyBorder="1" applyAlignment="1">
      <alignment horizontal="center" vertical="center" wrapText="1"/>
      <protection/>
    </xf>
    <xf numFmtId="0" fontId="6" fillId="0" borderId="39" xfId="62" applyFont="1" applyFill="1" applyBorder="1" applyAlignment="1">
      <alignment horizontal="center" vertical="center" wrapText="1"/>
      <protection/>
    </xf>
    <xf numFmtId="0" fontId="6" fillId="0" borderId="40" xfId="62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center" vertical="center" wrapText="1"/>
      <protection/>
    </xf>
    <xf numFmtId="0" fontId="5" fillId="0" borderId="4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43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6" fillId="0" borderId="14" xfId="62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M01-00MT-RB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DM01-00MT-RB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HOBONG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표준_kc-elec system check lis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E10" sqref="E10"/>
    </sheetView>
  </sheetViews>
  <sheetFormatPr defaultColWidth="8" defaultRowHeight="15"/>
  <cols>
    <col min="1" max="1" width="1.390625" style="3" customWidth="1"/>
    <col min="2" max="2" width="4.3984375" style="3" customWidth="1"/>
    <col min="3" max="3" width="34.5" style="3" customWidth="1"/>
    <col min="4" max="4" width="5.19921875" style="3" customWidth="1"/>
    <col min="5" max="5" width="11.8984375" style="3" customWidth="1"/>
    <col min="6" max="6" width="7.3984375" style="3" customWidth="1"/>
    <col min="7" max="7" width="8.19921875" style="3" customWidth="1"/>
    <col min="8" max="8" width="8.3984375" style="29" customWidth="1"/>
    <col min="9" max="9" width="10.5" style="3" customWidth="1"/>
    <col min="10" max="16384" width="8" style="3" customWidth="1"/>
  </cols>
  <sheetData>
    <row r="1" spans="1:10" ht="19.5" customHeight="1">
      <c r="A1" s="43" t="s">
        <v>24</v>
      </c>
      <c r="B1" s="100"/>
      <c r="C1" s="100"/>
      <c r="D1" s="43"/>
      <c r="E1" s="43"/>
      <c r="F1" s="43"/>
      <c r="G1" s="43"/>
      <c r="H1" s="43"/>
      <c r="I1" s="43"/>
      <c r="J1" s="43"/>
    </row>
    <row r="2" spans="3:8" ht="13.5" customHeight="1">
      <c r="C2" s="3" t="s">
        <v>72</v>
      </c>
      <c r="H2" s="3"/>
    </row>
    <row r="3" spans="3:8" ht="13.5" customHeight="1">
      <c r="C3" s="3" t="s">
        <v>13</v>
      </c>
      <c r="H3" s="3"/>
    </row>
    <row r="4" spans="3:9" ht="13.5" customHeight="1">
      <c r="C4" s="7" t="s">
        <v>120</v>
      </c>
      <c r="D4" s="7"/>
      <c r="E4" s="4">
        <v>300000</v>
      </c>
      <c r="F4" s="36" t="s">
        <v>14</v>
      </c>
      <c r="H4" s="6"/>
      <c r="I4" s="27"/>
    </row>
    <row r="5" spans="2:9" ht="6" customHeight="1" thickBot="1">
      <c r="B5" s="112"/>
      <c r="C5" s="112"/>
      <c r="D5" s="8"/>
      <c r="E5" s="26"/>
      <c r="F5" s="8"/>
      <c r="G5" s="9"/>
      <c r="H5" s="11"/>
      <c r="I5" s="28"/>
    </row>
    <row r="6" spans="2:9" s="31" customFormat="1" ht="14.25" customHeight="1">
      <c r="B6" s="113" t="s">
        <v>0</v>
      </c>
      <c r="C6" s="110" t="s">
        <v>1</v>
      </c>
      <c r="D6" s="30"/>
      <c r="E6" s="110" t="s">
        <v>2</v>
      </c>
      <c r="F6" s="30" t="s">
        <v>3</v>
      </c>
      <c r="G6" s="107" t="str">
        <f>C4</f>
        <v>Quaàn  nam  nöõ caùc loaïi</v>
      </c>
      <c r="H6" s="108"/>
      <c r="I6" s="109"/>
    </row>
    <row r="7" spans="2:9" s="31" customFormat="1" ht="12.75" customHeight="1">
      <c r="B7" s="113"/>
      <c r="C7" s="110"/>
      <c r="D7" s="54" t="s">
        <v>26</v>
      </c>
      <c r="E7" s="110"/>
      <c r="F7" s="110" t="s">
        <v>4</v>
      </c>
      <c r="G7" s="111" t="s">
        <v>8</v>
      </c>
      <c r="H7" s="32" t="s">
        <v>9</v>
      </c>
      <c r="I7" s="33" t="s">
        <v>11</v>
      </c>
    </row>
    <row r="8" spans="2:9" s="31" customFormat="1" ht="11.25" customHeight="1" thickBot="1">
      <c r="B8" s="114"/>
      <c r="C8" s="115"/>
      <c r="D8" s="53" t="s">
        <v>27</v>
      </c>
      <c r="E8" s="110"/>
      <c r="F8" s="110"/>
      <c r="G8" s="110"/>
      <c r="H8" s="34" t="s">
        <v>10</v>
      </c>
      <c r="I8" s="35" t="s">
        <v>12</v>
      </c>
    </row>
    <row r="9" spans="2:9" ht="15.75" customHeight="1">
      <c r="B9" s="14">
        <v>1</v>
      </c>
      <c r="C9" s="84" t="s">
        <v>107</v>
      </c>
      <c r="D9" s="81" t="s">
        <v>28</v>
      </c>
      <c r="E9" s="90">
        <v>5515190000</v>
      </c>
      <c r="F9" s="93" t="s">
        <v>118</v>
      </c>
      <c r="G9" s="85">
        <v>1.5</v>
      </c>
      <c r="H9" s="86">
        <v>3</v>
      </c>
      <c r="I9" s="87">
        <f aca="true" t="shared" si="0" ref="I9:I51">G9*$E$4*1.03</f>
        <v>463500</v>
      </c>
    </row>
    <row r="10" spans="2:9" ht="14.25">
      <c r="B10" s="15">
        <v>2</v>
      </c>
      <c r="C10" s="88" t="s">
        <v>108</v>
      </c>
      <c r="D10" s="82" t="s">
        <v>29</v>
      </c>
      <c r="E10" s="91">
        <v>5515190000</v>
      </c>
      <c r="F10" s="94" t="s">
        <v>118</v>
      </c>
      <c r="G10" s="55">
        <v>1</v>
      </c>
      <c r="H10" s="56">
        <v>3</v>
      </c>
      <c r="I10" s="57">
        <f t="shared" si="0"/>
        <v>309000</v>
      </c>
    </row>
    <row r="11" spans="2:9" ht="12.75" customHeight="1">
      <c r="B11" s="15">
        <v>3</v>
      </c>
      <c r="C11" s="88" t="s">
        <v>106</v>
      </c>
      <c r="D11" s="82" t="s">
        <v>30</v>
      </c>
      <c r="E11" s="91">
        <v>5515190000</v>
      </c>
      <c r="F11" s="94" t="s">
        <v>118</v>
      </c>
      <c r="G11" s="55">
        <v>0.5</v>
      </c>
      <c r="H11" s="56">
        <v>3</v>
      </c>
      <c r="I11" s="57">
        <f t="shared" si="0"/>
        <v>154500</v>
      </c>
    </row>
    <row r="12" spans="2:9" ht="12.75" customHeight="1">
      <c r="B12" s="15">
        <v>4</v>
      </c>
      <c r="C12" s="88" t="s">
        <v>109</v>
      </c>
      <c r="D12" s="82" t="s">
        <v>31</v>
      </c>
      <c r="E12" s="91">
        <v>5515190000</v>
      </c>
      <c r="F12" s="94" t="s">
        <v>118</v>
      </c>
      <c r="G12" s="55">
        <v>0.5</v>
      </c>
      <c r="H12" s="56">
        <v>3</v>
      </c>
      <c r="I12" s="57">
        <f t="shared" si="0"/>
        <v>154500</v>
      </c>
    </row>
    <row r="13" spans="2:9" ht="12.75" customHeight="1">
      <c r="B13" s="15">
        <v>5</v>
      </c>
      <c r="C13" s="88" t="s">
        <v>110</v>
      </c>
      <c r="D13" s="82" t="s">
        <v>32</v>
      </c>
      <c r="E13" s="91">
        <v>5515190000</v>
      </c>
      <c r="F13" s="94" t="s">
        <v>118</v>
      </c>
      <c r="G13" s="55">
        <v>0.6</v>
      </c>
      <c r="H13" s="56">
        <v>3</v>
      </c>
      <c r="I13" s="57">
        <f t="shared" si="0"/>
        <v>185400</v>
      </c>
    </row>
    <row r="14" spans="2:13" ht="12.75" customHeight="1">
      <c r="B14" s="15">
        <v>6</v>
      </c>
      <c r="C14" s="88" t="s">
        <v>111</v>
      </c>
      <c r="D14" s="82" t="s">
        <v>33</v>
      </c>
      <c r="E14" s="91">
        <v>5515190000</v>
      </c>
      <c r="F14" s="94" t="s">
        <v>118</v>
      </c>
      <c r="G14" s="55">
        <v>0.5</v>
      </c>
      <c r="H14" s="56">
        <v>3</v>
      </c>
      <c r="I14" s="57">
        <f t="shared" si="0"/>
        <v>154500</v>
      </c>
      <c r="K14" s="41"/>
      <c r="L14" s="41"/>
      <c r="M14" s="41"/>
    </row>
    <row r="15" spans="2:13" ht="12.75" customHeight="1">
      <c r="B15" s="15">
        <v>7</v>
      </c>
      <c r="C15" s="88" t="s">
        <v>112</v>
      </c>
      <c r="D15" s="82" t="s">
        <v>34</v>
      </c>
      <c r="E15" s="91">
        <v>5515190000</v>
      </c>
      <c r="F15" s="94" t="s">
        <v>118</v>
      </c>
      <c r="G15" s="55">
        <v>0.5</v>
      </c>
      <c r="H15" s="56">
        <v>3</v>
      </c>
      <c r="I15" s="57">
        <f t="shared" si="0"/>
        <v>154500</v>
      </c>
      <c r="K15" s="41"/>
      <c r="L15" s="41"/>
      <c r="M15" s="41"/>
    </row>
    <row r="16" spans="2:13" ht="12.75" customHeight="1">
      <c r="B16" s="15">
        <v>8</v>
      </c>
      <c r="C16" s="88" t="s">
        <v>119</v>
      </c>
      <c r="D16" s="82" t="s">
        <v>35</v>
      </c>
      <c r="E16" s="91">
        <v>5515190000</v>
      </c>
      <c r="F16" s="94" t="s">
        <v>118</v>
      </c>
      <c r="G16" s="55">
        <v>0.5</v>
      </c>
      <c r="H16" s="56">
        <v>3</v>
      </c>
      <c r="I16" s="57">
        <f t="shared" si="0"/>
        <v>154500</v>
      </c>
      <c r="K16" s="41"/>
      <c r="L16" s="41"/>
      <c r="M16" s="41"/>
    </row>
    <row r="17" spans="2:13" ht="12.75" customHeight="1">
      <c r="B17" s="15">
        <v>9</v>
      </c>
      <c r="C17" s="88" t="s">
        <v>113</v>
      </c>
      <c r="D17" s="82" t="s">
        <v>36</v>
      </c>
      <c r="E17" s="91">
        <v>5515190000</v>
      </c>
      <c r="F17" s="94" t="s">
        <v>118</v>
      </c>
      <c r="G17" s="55">
        <v>0.5</v>
      </c>
      <c r="H17" s="56">
        <v>3</v>
      </c>
      <c r="I17" s="57">
        <f t="shared" si="0"/>
        <v>154500</v>
      </c>
      <c r="K17" s="42"/>
      <c r="L17" s="41"/>
      <c r="M17" s="41"/>
    </row>
    <row r="18" spans="2:13" ht="12.75" customHeight="1">
      <c r="B18" s="15">
        <v>10</v>
      </c>
      <c r="C18" s="88" t="s">
        <v>114</v>
      </c>
      <c r="D18" s="82" t="s">
        <v>37</v>
      </c>
      <c r="E18" s="91">
        <v>5515190000</v>
      </c>
      <c r="F18" s="94" t="s">
        <v>118</v>
      </c>
      <c r="G18" s="55">
        <v>0.5</v>
      </c>
      <c r="H18" s="56">
        <v>3</v>
      </c>
      <c r="I18" s="57">
        <f t="shared" si="0"/>
        <v>154500</v>
      </c>
      <c r="K18" s="41"/>
      <c r="L18" s="41"/>
      <c r="M18" s="41"/>
    </row>
    <row r="19" spans="2:13" ht="12.75" customHeight="1">
      <c r="B19" s="15">
        <v>11</v>
      </c>
      <c r="C19" s="88" t="s">
        <v>73</v>
      </c>
      <c r="D19" s="82" t="s">
        <v>38</v>
      </c>
      <c r="E19" s="91">
        <v>5903909000</v>
      </c>
      <c r="F19" s="94" t="s">
        <v>22</v>
      </c>
      <c r="G19" s="55">
        <v>4.1</v>
      </c>
      <c r="H19" s="56">
        <v>3</v>
      </c>
      <c r="I19" s="57">
        <f t="shared" si="0"/>
        <v>1266900</v>
      </c>
      <c r="K19" s="41"/>
      <c r="L19" s="41"/>
      <c r="M19" s="41"/>
    </row>
    <row r="20" spans="2:13" ht="12.75" customHeight="1">
      <c r="B20" s="15">
        <v>12</v>
      </c>
      <c r="C20" s="88" t="s">
        <v>74</v>
      </c>
      <c r="D20" s="82" t="s">
        <v>39</v>
      </c>
      <c r="E20" s="91">
        <v>5808900000</v>
      </c>
      <c r="F20" s="94" t="s">
        <v>115</v>
      </c>
      <c r="G20" s="55">
        <v>1.8</v>
      </c>
      <c r="H20" s="56">
        <v>3</v>
      </c>
      <c r="I20" s="57">
        <f t="shared" si="0"/>
        <v>556200</v>
      </c>
      <c r="K20" s="41"/>
      <c r="L20" s="41"/>
      <c r="M20" s="41"/>
    </row>
    <row r="21" spans="2:9" ht="12.75" customHeight="1">
      <c r="B21" s="15">
        <v>13</v>
      </c>
      <c r="C21" s="88" t="s">
        <v>75</v>
      </c>
      <c r="D21" s="82" t="s">
        <v>40</v>
      </c>
      <c r="E21" s="91">
        <v>5808900000</v>
      </c>
      <c r="F21" s="95" t="s">
        <v>22</v>
      </c>
      <c r="G21" s="55">
        <v>2</v>
      </c>
      <c r="H21" s="56">
        <v>3</v>
      </c>
      <c r="I21" s="57">
        <f t="shared" si="0"/>
        <v>618000</v>
      </c>
    </row>
    <row r="22" spans="2:9" ht="12.75" customHeight="1">
      <c r="B22" s="15">
        <v>14</v>
      </c>
      <c r="C22" s="88" t="s">
        <v>76</v>
      </c>
      <c r="D22" s="82" t="s">
        <v>41</v>
      </c>
      <c r="E22" s="91">
        <v>5602100000</v>
      </c>
      <c r="F22" s="94" t="s">
        <v>115</v>
      </c>
      <c r="G22" s="55">
        <v>0.8</v>
      </c>
      <c r="H22" s="56">
        <v>3</v>
      </c>
      <c r="I22" s="57">
        <f t="shared" si="0"/>
        <v>247200</v>
      </c>
    </row>
    <row r="23" spans="2:9" ht="12.75" customHeight="1">
      <c r="B23" s="15">
        <v>15</v>
      </c>
      <c r="C23" s="88" t="s">
        <v>77</v>
      </c>
      <c r="D23" s="82" t="s">
        <v>42</v>
      </c>
      <c r="E23" s="91">
        <v>6217900000</v>
      </c>
      <c r="F23" s="94" t="s">
        <v>116</v>
      </c>
      <c r="G23" s="55">
        <v>4</v>
      </c>
      <c r="H23" s="56">
        <v>3</v>
      </c>
      <c r="I23" s="57">
        <f t="shared" si="0"/>
        <v>1236000</v>
      </c>
    </row>
    <row r="24" spans="2:9" ht="12.75" customHeight="1">
      <c r="B24" s="15">
        <v>16</v>
      </c>
      <c r="C24" s="88" t="s">
        <v>78</v>
      </c>
      <c r="D24" s="82" t="s">
        <v>43</v>
      </c>
      <c r="E24" s="91">
        <v>5401200000</v>
      </c>
      <c r="F24" s="95" t="s">
        <v>22</v>
      </c>
      <c r="G24" s="55">
        <v>450</v>
      </c>
      <c r="H24" s="56">
        <v>3</v>
      </c>
      <c r="I24" s="57">
        <f t="shared" si="0"/>
        <v>139050000</v>
      </c>
    </row>
    <row r="25" spans="2:9" ht="12.75" customHeight="1">
      <c r="B25" s="15">
        <v>17</v>
      </c>
      <c r="C25" s="88" t="s">
        <v>79</v>
      </c>
      <c r="D25" s="82" t="s">
        <v>44</v>
      </c>
      <c r="E25" s="91">
        <v>9607190000</v>
      </c>
      <c r="F25" s="94" t="s">
        <v>116</v>
      </c>
      <c r="G25" s="55">
        <v>4</v>
      </c>
      <c r="H25" s="56">
        <v>3</v>
      </c>
      <c r="I25" s="57">
        <f t="shared" si="0"/>
        <v>1236000</v>
      </c>
    </row>
    <row r="26" spans="2:9" ht="12.75" customHeight="1">
      <c r="B26" s="15">
        <v>18</v>
      </c>
      <c r="C26" s="88" t="s">
        <v>80</v>
      </c>
      <c r="D26" s="82" t="s">
        <v>45</v>
      </c>
      <c r="E26" s="91">
        <v>8308902000</v>
      </c>
      <c r="F26" s="94" t="s">
        <v>116</v>
      </c>
      <c r="G26" s="58">
        <v>4</v>
      </c>
      <c r="H26" s="56">
        <v>3</v>
      </c>
      <c r="I26" s="57">
        <f t="shared" si="0"/>
        <v>1236000</v>
      </c>
    </row>
    <row r="27" spans="2:9" ht="12.75" customHeight="1">
      <c r="B27" s="15">
        <v>19</v>
      </c>
      <c r="C27" s="88" t="s">
        <v>81</v>
      </c>
      <c r="D27" s="82" t="s">
        <v>46</v>
      </c>
      <c r="E27" s="91">
        <v>3926209000</v>
      </c>
      <c r="F27" s="94" t="s">
        <v>116</v>
      </c>
      <c r="G27" s="55">
        <v>10</v>
      </c>
      <c r="H27" s="56">
        <v>3</v>
      </c>
      <c r="I27" s="57">
        <f t="shared" si="0"/>
        <v>3090000</v>
      </c>
    </row>
    <row r="28" spans="2:9" ht="12.75" customHeight="1">
      <c r="B28" s="15">
        <v>20</v>
      </c>
      <c r="C28" s="88" t="s">
        <v>82</v>
      </c>
      <c r="D28" s="82" t="s">
        <v>47</v>
      </c>
      <c r="E28" s="91">
        <v>9607200000</v>
      </c>
      <c r="F28" s="94" t="s">
        <v>116</v>
      </c>
      <c r="G28" s="58">
        <v>10</v>
      </c>
      <c r="H28" s="56">
        <v>3</v>
      </c>
      <c r="I28" s="57">
        <f t="shared" si="0"/>
        <v>3090000</v>
      </c>
    </row>
    <row r="29" spans="2:9" ht="12.75" customHeight="1">
      <c r="B29" s="15">
        <v>21</v>
      </c>
      <c r="C29" s="88" t="s">
        <v>83</v>
      </c>
      <c r="D29" s="82" t="s">
        <v>48</v>
      </c>
      <c r="E29" s="91">
        <v>5607490000</v>
      </c>
      <c r="F29" s="94" t="s">
        <v>116</v>
      </c>
      <c r="G29" s="55">
        <v>5</v>
      </c>
      <c r="H29" s="56">
        <v>3</v>
      </c>
      <c r="I29" s="57">
        <f t="shared" si="0"/>
        <v>1545000</v>
      </c>
    </row>
    <row r="30" spans="2:9" ht="12.75" customHeight="1">
      <c r="B30" s="15">
        <v>22</v>
      </c>
      <c r="C30" s="88" t="s">
        <v>84</v>
      </c>
      <c r="D30" s="82" t="s">
        <v>49</v>
      </c>
      <c r="E30" s="91">
        <v>5607490000</v>
      </c>
      <c r="F30" s="94" t="s">
        <v>115</v>
      </c>
      <c r="G30" s="55">
        <v>5</v>
      </c>
      <c r="H30" s="56">
        <v>3</v>
      </c>
      <c r="I30" s="57">
        <f t="shared" si="0"/>
        <v>1545000</v>
      </c>
    </row>
    <row r="31" spans="2:9" ht="12.75" customHeight="1">
      <c r="B31" s="15">
        <v>23</v>
      </c>
      <c r="C31" s="88" t="s">
        <v>85</v>
      </c>
      <c r="D31" s="82" t="s">
        <v>50</v>
      </c>
      <c r="E31" s="91">
        <v>5808109000</v>
      </c>
      <c r="F31" s="94" t="s">
        <v>115</v>
      </c>
      <c r="G31" s="58">
        <v>10</v>
      </c>
      <c r="H31" s="56">
        <v>3</v>
      </c>
      <c r="I31" s="57">
        <f t="shared" si="0"/>
        <v>3090000</v>
      </c>
    </row>
    <row r="32" spans="2:9" ht="12.75" customHeight="1">
      <c r="B32" s="15">
        <v>24</v>
      </c>
      <c r="C32" s="88" t="s">
        <v>86</v>
      </c>
      <c r="D32" s="82" t="s">
        <v>51</v>
      </c>
      <c r="E32" s="91">
        <v>9606290000</v>
      </c>
      <c r="F32" s="94" t="s">
        <v>116</v>
      </c>
      <c r="G32" s="58">
        <v>12</v>
      </c>
      <c r="H32" s="56">
        <v>3</v>
      </c>
      <c r="I32" s="57">
        <f t="shared" si="0"/>
        <v>3708000</v>
      </c>
    </row>
    <row r="33" spans="2:9" ht="12.75" customHeight="1">
      <c r="B33" s="15">
        <v>25</v>
      </c>
      <c r="C33" s="88" t="s">
        <v>87</v>
      </c>
      <c r="D33" s="82" t="s">
        <v>52</v>
      </c>
      <c r="E33" s="91">
        <v>9606290000</v>
      </c>
      <c r="F33" s="94" t="s">
        <v>117</v>
      </c>
      <c r="G33" s="58">
        <v>8</v>
      </c>
      <c r="H33" s="56">
        <v>3</v>
      </c>
      <c r="I33" s="57">
        <f t="shared" si="0"/>
        <v>2472000</v>
      </c>
    </row>
    <row r="34" spans="2:9" ht="12.75" customHeight="1">
      <c r="B34" s="15">
        <v>26</v>
      </c>
      <c r="C34" s="88" t="s">
        <v>88</v>
      </c>
      <c r="D34" s="82" t="s">
        <v>53</v>
      </c>
      <c r="E34" s="91">
        <v>9606290000</v>
      </c>
      <c r="F34" s="94" t="s">
        <v>117</v>
      </c>
      <c r="G34" s="58">
        <v>6</v>
      </c>
      <c r="H34" s="56">
        <v>3</v>
      </c>
      <c r="I34" s="57">
        <f t="shared" si="0"/>
        <v>1854000</v>
      </c>
    </row>
    <row r="35" spans="2:9" ht="12.75" customHeight="1">
      <c r="B35" s="15">
        <v>27</v>
      </c>
      <c r="C35" s="88" t="s">
        <v>89</v>
      </c>
      <c r="D35" s="82" t="s">
        <v>54</v>
      </c>
      <c r="E35" s="91">
        <v>9606290000</v>
      </c>
      <c r="F35" s="94" t="s">
        <v>116</v>
      </c>
      <c r="G35" s="55">
        <v>10</v>
      </c>
      <c r="H35" s="56">
        <v>3</v>
      </c>
      <c r="I35" s="57">
        <f t="shared" si="0"/>
        <v>3090000</v>
      </c>
    </row>
    <row r="36" spans="2:9" ht="12.75" customHeight="1">
      <c r="B36" s="15">
        <v>28</v>
      </c>
      <c r="C36" s="88" t="s">
        <v>90</v>
      </c>
      <c r="D36" s="82" t="s">
        <v>55</v>
      </c>
      <c r="E36" s="91">
        <v>5807100000</v>
      </c>
      <c r="F36" s="94" t="s">
        <v>116</v>
      </c>
      <c r="G36" s="55">
        <v>4</v>
      </c>
      <c r="H36" s="56">
        <v>0</v>
      </c>
      <c r="I36" s="57">
        <f t="shared" si="0"/>
        <v>1236000</v>
      </c>
    </row>
    <row r="37" spans="2:9" ht="12.75" customHeight="1">
      <c r="B37" s="15">
        <v>29</v>
      </c>
      <c r="C37" s="88" t="s">
        <v>91</v>
      </c>
      <c r="D37" s="82" t="s">
        <v>56</v>
      </c>
      <c r="E37" s="91">
        <v>5807100000</v>
      </c>
      <c r="F37" s="94" t="s">
        <v>116</v>
      </c>
      <c r="G37" s="55">
        <v>4</v>
      </c>
      <c r="H37" s="56">
        <v>3</v>
      </c>
      <c r="I37" s="57">
        <f t="shared" si="0"/>
        <v>1236000</v>
      </c>
    </row>
    <row r="38" spans="2:9" ht="12.75" customHeight="1">
      <c r="B38" s="15">
        <v>30</v>
      </c>
      <c r="C38" s="88" t="s">
        <v>92</v>
      </c>
      <c r="D38" s="82" t="s">
        <v>57</v>
      </c>
      <c r="E38" s="91">
        <v>4821109000</v>
      </c>
      <c r="F38" s="94" t="s">
        <v>116</v>
      </c>
      <c r="G38" s="55">
        <v>16</v>
      </c>
      <c r="H38" s="56">
        <v>3</v>
      </c>
      <c r="I38" s="57">
        <f t="shared" si="0"/>
        <v>4944000</v>
      </c>
    </row>
    <row r="39" spans="2:9" ht="12.75" customHeight="1">
      <c r="B39" s="15">
        <v>31</v>
      </c>
      <c r="C39" s="88" t="s">
        <v>93</v>
      </c>
      <c r="D39" s="82" t="s">
        <v>58</v>
      </c>
      <c r="E39" s="91">
        <v>9606290000</v>
      </c>
      <c r="F39" s="94" t="s">
        <v>116</v>
      </c>
      <c r="G39" s="55">
        <v>6</v>
      </c>
      <c r="H39" s="56">
        <v>3</v>
      </c>
      <c r="I39" s="57">
        <f t="shared" si="0"/>
        <v>1854000</v>
      </c>
    </row>
    <row r="40" spans="2:9" ht="12.75" customHeight="1">
      <c r="B40" s="15">
        <v>32</v>
      </c>
      <c r="C40" s="88" t="s">
        <v>94</v>
      </c>
      <c r="D40" s="82" t="s">
        <v>59</v>
      </c>
      <c r="E40" s="91">
        <v>9606290000</v>
      </c>
      <c r="F40" s="94" t="s">
        <v>117</v>
      </c>
      <c r="G40" s="55">
        <v>15</v>
      </c>
      <c r="H40" s="56">
        <v>3</v>
      </c>
      <c r="I40" s="57">
        <f t="shared" si="0"/>
        <v>4635000</v>
      </c>
    </row>
    <row r="41" spans="2:9" ht="12.75" customHeight="1">
      <c r="B41" s="15">
        <v>33</v>
      </c>
      <c r="C41" s="88" t="s">
        <v>95</v>
      </c>
      <c r="D41" s="82" t="s">
        <v>60</v>
      </c>
      <c r="E41" s="91">
        <v>3919909000</v>
      </c>
      <c r="F41" s="95" t="s">
        <v>115</v>
      </c>
      <c r="G41" s="55">
        <v>8</v>
      </c>
      <c r="H41" s="56">
        <v>3</v>
      </c>
      <c r="I41" s="57">
        <f t="shared" si="0"/>
        <v>2472000</v>
      </c>
    </row>
    <row r="42" spans="2:9" ht="12.75" customHeight="1">
      <c r="B42" s="15">
        <v>34</v>
      </c>
      <c r="C42" s="88" t="s">
        <v>96</v>
      </c>
      <c r="D42" s="82" t="s">
        <v>61</v>
      </c>
      <c r="E42" s="91">
        <v>4823409000</v>
      </c>
      <c r="F42" s="94" t="s">
        <v>5</v>
      </c>
      <c r="G42" s="59">
        <v>0.005</v>
      </c>
      <c r="H42" s="56">
        <v>3</v>
      </c>
      <c r="I42" s="57">
        <f t="shared" si="0"/>
        <v>1545</v>
      </c>
    </row>
    <row r="43" spans="2:9" ht="12.75" customHeight="1">
      <c r="B43" s="15">
        <v>35</v>
      </c>
      <c r="C43" s="88" t="s">
        <v>97</v>
      </c>
      <c r="D43" s="82" t="s">
        <v>62</v>
      </c>
      <c r="E43" s="91">
        <v>3923290000</v>
      </c>
      <c r="F43" s="94" t="s">
        <v>116</v>
      </c>
      <c r="G43" s="55">
        <v>2</v>
      </c>
      <c r="H43" s="56">
        <v>3</v>
      </c>
      <c r="I43" s="57">
        <f t="shared" si="0"/>
        <v>618000</v>
      </c>
    </row>
    <row r="44" spans="2:9" ht="12.75" customHeight="1">
      <c r="B44" s="15">
        <v>36</v>
      </c>
      <c r="C44" s="88" t="s">
        <v>98</v>
      </c>
      <c r="D44" s="82" t="s">
        <v>63</v>
      </c>
      <c r="E44" s="91">
        <v>3926209000</v>
      </c>
      <c r="F44" s="94" t="s">
        <v>116</v>
      </c>
      <c r="G44" s="55">
        <v>4</v>
      </c>
      <c r="H44" s="56">
        <v>3</v>
      </c>
      <c r="I44" s="57">
        <f t="shared" si="0"/>
        <v>1236000</v>
      </c>
    </row>
    <row r="45" spans="2:9" ht="12.75" customHeight="1">
      <c r="B45" s="15">
        <v>37</v>
      </c>
      <c r="C45" s="88" t="s">
        <v>99</v>
      </c>
      <c r="D45" s="82" t="s">
        <v>64</v>
      </c>
      <c r="E45" s="91">
        <v>9606290000</v>
      </c>
      <c r="F45" s="94" t="s">
        <v>116</v>
      </c>
      <c r="G45" s="55">
        <v>4</v>
      </c>
      <c r="H45" s="56">
        <v>3</v>
      </c>
      <c r="I45" s="57">
        <f t="shared" si="0"/>
        <v>1236000</v>
      </c>
    </row>
    <row r="46" spans="2:9" ht="12.75" customHeight="1">
      <c r="B46" s="15">
        <v>38</v>
      </c>
      <c r="C46" s="88" t="s">
        <v>100</v>
      </c>
      <c r="D46" s="82" t="s">
        <v>65</v>
      </c>
      <c r="E46" s="91">
        <v>3926209000</v>
      </c>
      <c r="F46" s="94" t="s">
        <v>116</v>
      </c>
      <c r="G46" s="55">
        <v>4</v>
      </c>
      <c r="H46" s="56">
        <v>3</v>
      </c>
      <c r="I46" s="57">
        <f t="shared" si="0"/>
        <v>1236000</v>
      </c>
    </row>
    <row r="47" spans="2:9" ht="12.75" customHeight="1">
      <c r="B47" s="15">
        <v>39</v>
      </c>
      <c r="C47" s="88" t="s">
        <v>101</v>
      </c>
      <c r="D47" s="82" t="s">
        <v>66</v>
      </c>
      <c r="E47" s="91">
        <v>3926209000</v>
      </c>
      <c r="F47" s="94" t="s">
        <v>116</v>
      </c>
      <c r="G47" s="55">
        <v>1</v>
      </c>
      <c r="H47" s="56">
        <v>3</v>
      </c>
      <c r="I47" s="57">
        <f t="shared" si="0"/>
        <v>309000</v>
      </c>
    </row>
    <row r="48" spans="2:9" ht="12.75" customHeight="1">
      <c r="B48" s="15">
        <v>40</v>
      </c>
      <c r="C48" s="88" t="s">
        <v>102</v>
      </c>
      <c r="D48" s="82" t="s">
        <v>67</v>
      </c>
      <c r="E48" s="91">
        <v>3824909000</v>
      </c>
      <c r="F48" s="94" t="s">
        <v>116</v>
      </c>
      <c r="G48" s="55">
        <v>1</v>
      </c>
      <c r="H48" s="56">
        <v>3</v>
      </c>
      <c r="I48" s="57">
        <f t="shared" si="0"/>
        <v>309000</v>
      </c>
    </row>
    <row r="49" spans="2:9" ht="12.75" customHeight="1">
      <c r="B49" s="15">
        <v>41</v>
      </c>
      <c r="C49" s="88" t="s">
        <v>103</v>
      </c>
      <c r="D49" s="82" t="s">
        <v>68</v>
      </c>
      <c r="E49" s="91">
        <v>4819100000</v>
      </c>
      <c r="F49" s="94" t="s">
        <v>116</v>
      </c>
      <c r="G49" s="55">
        <v>0.32</v>
      </c>
      <c r="H49" s="56">
        <v>3</v>
      </c>
      <c r="I49" s="57">
        <f t="shared" si="0"/>
        <v>98880</v>
      </c>
    </row>
    <row r="50" spans="2:9" ht="12.75" customHeight="1">
      <c r="B50" s="15">
        <v>42</v>
      </c>
      <c r="C50" s="88" t="s">
        <v>104</v>
      </c>
      <c r="D50" s="82" t="s">
        <v>69</v>
      </c>
      <c r="E50" s="91">
        <v>3926209000</v>
      </c>
      <c r="F50" s="94" t="s">
        <v>116</v>
      </c>
      <c r="G50" s="55">
        <v>1</v>
      </c>
      <c r="H50" s="56">
        <v>0</v>
      </c>
      <c r="I50" s="57">
        <f t="shared" si="0"/>
        <v>309000</v>
      </c>
    </row>
    <row r="51" spans="2:9" ht="12.75" customHeight="1" thickBot="1">
      <c r="B51" s="17">
        <v>43</v>
      </c>
      <c r="C51" s="89" t="s">
        <v>105</v>
      </c>
      <c r="D51" s="83" t="s">
        <v>70</v>
      </c>
      <c r="E51" s="92">
        <v>7317009000</v>
      </c>
      <c r="F51" s="96" t="s">
        <v>116</v>
      </c>
      <c r="G51" s="60">
        <v>5</v>
      </c>
      <c r="H51" s="61">
        <v>3</v>
      </c>
      <c r="I51" s="62">
        <f t="shared" si="0"/>
        <v>1545000</v>
      </c>
    </row>
    <row r="52" spans="2:9" ht="9" customHeight="1">
      <c r="B52" s="16"/>
      <c r="C52" s="18"/>
      <c r="D52" s="18"/>
      <c r="E52" s="18"/>
      <c r="F52" s="16"/>
      <c r="I52" s="80"/>
    </row>
    <row r="53" spans="2:6" ht="13.5" customHeight="1">
      <c r="B53" s="16"/>
      <c r="C53" s="18" t="s">
        <v>15</v>
      </c>
      <c r="D53" s="18"/>
      <c r="E53" s="18"/>
      <c r="F53" s="16"/>
    </row>
    <row r="54" spans="2:6" ht="13.5" customHeight="1">
      <c r="B54" s="16"/>
      <c r="C54" s="18" t="s">
        <v>6</v>
      </c>
      <c r="D54" s="18"/>
      <c r="E54" s="18"/>
      <c r="F54" s="16"/>
    </row>
    <row r="55" spans="2:6" ht="6.75" customHeight="1">
      <c r="B55" s="16"/>
      <c r="C55" s="18"/>
      <c r="D55" s="18"/>
      <c r="E55" s="18"/>
      <c r="F55" s="16"/>
    </row>
    <row r="56" spans="2:9" ht="15" customHeight="1">
      <c r="B56" s="18"/>
      <c r="C56" s="23" t="s">
        <v>23</v>
      </c>
      <c r="D56" s="23"/>
      <c r="E56" s="23"/>
      <c r="F56" s="77"/>
      <c r="G56" s="99" t="s">
        <v>71</v>
      </c>
      <c r="H56" s="79"/>
      <c r="I56" s="78"/>
    </row>
    <row r="57" spans="2:7" ht="15" customHeight="1">
      <c r="B57" s="5"/>
      <c r="C57" s="23" t="s">
        <v>7</v>
      </c>
      <c r="D57" s="23"/>
      <c r="E57" s="23"/>
      <c r="F57" s="23"/>
      <c r="G57" s="23" t="s">
        <v>7</v>
      </c>
    </row>
    <row r="58" spans="2:6" ht="15" customHeight="1">
      <c r="B58" s="5"/>
      <c r="C58" s="23"/>
      <c r="D58" s="23"/>
      <c r="E58" s="23"/>
      <c r="F58" s="23"/>
    </row>
    <row r="59" spans="2:6" ht="15" customHeight="1">
      <c r="B59" s="5"/>
      <c r="C59" s="23"/>
      <c r="D59" s="23"/>
      <c r="E59" s="23"/>
      <c r="F59" s="23"/>
    </row>
    <row r="60" spans="2:6" ht="15" customHeight="1">
      <c r="B60" s="5"/>
      <c r="C60" s="5"/>
      <c r="D60" s="5"/>
      <c r="E60" s="5"/>
      <c r="F60" s="5"/>
    </row>
    <row r="61" spans="2:6" ht="15" customHeight="1">
      <c r="B61" s="5"/>
      <c r="C61" s="5"/>
      <c r="D61" s="5"/>
      <c r="E61" s="5"/>
      <c r="F61" s="5"/>
    </row>
    <row r="62" spans="2:6" ht="15" customHeight="1">
      <c r="B62" s="5"/>
      <c r="C62" s="23"/>
      <c r="D62" s="23"/>
      <c r="E62" s="24"/>
      <c r="F62" s="24"/>
    </row>
  </sheetData>
  <sheetProtection/>
  <mergeCells count="7">
    <mergeCell ref="G6:I6"/>
    <mergeCell ref="F7:F8"/>
    <mergeCell ref="G7:G8"/>
    <mergeCell ref="B5:C5"/>
    <mergeCell ref="B6:B8"/>
    <mergeCell ref="C6:C8"/>
    <mergeCell ref="E6:E8"/>
  </mergeCells>
  <printOptions horizontalCentered="1"/>
  <pageMargins left="0.25" right="0" top="0.25" bottom="0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6"/>
  <sheetViews>
    <sheetView tabSelected="1" zoomScalePageLayoutView="0" workbookViewId="0" topLeftCell="A1">
      <selection activeCell="D7" sqref="D7"/>
    </sheetView>
  </sheetViews>
  <sheetFormatPr defaultColWidth="8" defaultRowHeight="15"/>
  <cols>
    <col min="1" max="1" width="1.203125" style="3" customWidth="1"/>
    <col min="2" max="2" width="4.3984375" style="3" customWidth="1"/>
    <col min="3" max="3" width="39" style="3" customWidth="1"/>
    <col min="4" max="4" width="5.69921875" style="3" customWidth="1"/>
    <col min="5" max="5" width="11.59765625" style="3" customWidth="1"/>
    <col min="6" max="6" width="7.3984375" style="3" customWidth="1"/>
    <col min="7" max="7" width="13.3984375" style="3" customWidth="1"/>
    <col min="8" max="8" width="9.69921875" style="3" customWidth="1"/>
    <col min="9" max="9" width="14" style="3" customWidth="1"/>
    <col min="10" max="10" width="1.390625" style="3" customWidth="1"/>
    <col min="11" max="16384" width="8" style="3" customWidth="1"/>
  </cols>
  <sheetData>
    <row r="1" spans="2:9" ht="19.5" customHeight="1">
      <c r="B1" s="43" t="s">
        <v>25</v>
      </c>
      <c r="C1" s="43"/>
      <c r="D1" s="43"/>
      <c r="E1" s="43"/>
      <c r="F1" s="43"/>
      <c r="G1" s="43"/>
      <c r="H1" s="43"/>
      <c r="I1" s="43"/>
    </row>
    <row r="2" ht="13.5" customHeight="1">
      <c r="B2" s="3" t="str">
        <f>'DM-01'!C2</f>
        <v>HÔÏP ÑOÀNG  : 02-08/VL-PRO      Ngaøy :   20/3/2008</v>
      </c>
    </row>
    <row r="3" ht="13.5" customHeight="1">
      <c r="B3" s="3" t="s">
        <v>13</v>
      </c>
    </row>
    <row r="4" spans="2:9" ht="13.5" customHeight="1">
      <c r="B4" s="118" t="str">
        <f>'DM-01'!C4</f>
        <v>Quaàn  nam  nöõ caùc loaïi</v>
      </c>
      <c r="C4" s="118"/>
      <c r="D4" s="36"/>
      <c r="E4" s="4">
        <f>'DM-01'!E4</f>
        <v>300000</v>
      </c>
      <c r="F4" s="36" t="s">
        <v>14</v>
      </c>
      <c r="G4" s="75"/>
      <c r="H4" s="76"/>
      <c r="I4" s="7"/>
    </row>
    <row r="5" spans="2:9" ht="13.5" customHeight="1" thickBot="1">
      <c r="B5" s="112"/>
      <c r="C5" s="112"/>
      <c r="D5" s="8"/>
      <c r="E5" s="26"/>
      <c r="F5" s="8"/>
      <c r="G5" s="10"/>
      <c r="I5" s="9"/>
    </row>
    <row r="6" spans="2:9" s="31" customFormat="1" ht="17.25" customHeight="1">
      <c r="B6" s="113" t="s">
        <v>0</v>
      </c>
      <c r="C6" s="110" t="s">
        <v>1</v>
      </c>
      <c r="D6" s="30"/>
      <c r="E6" s="110" t="s">
        <v>2</v>
      </c>
      <c r="F6" s="39" t="s">
        <v>3</v>
      </c>
      <c r="G6" s="116" t="s">
        <v>19</v>
      </c>
      <c r="H6" s="116"/>
      <c r="I6" s="117"/>
    </row>
    <row r="7" spans="2:9" s="31" customFormat="1" ht="17.25" customHeight="1">
      <c r="B7" s="113"/>
      <c r="C7" s="110"/>
      <c r="D7" s="54" t="s">
        <v>26</v>
      </c>
      <c r="E7" s="110"/>
      <c r="F7" s="110" t="s">
        <v>4</v>
      </c>
      <c r="G7" s="49" t="s">
        <v>20</v>
      </c>
      <c r="H7" s="12" t="s">
        <v>16</v>
      </c>
      <c r="I7" s="1" t="s">
        <v>17</v>
      </c>
    </row>
    <row r="8" spans="2:9" s="31" customFormat="1" ht="28.5" customHeight="1" thickBot="1">
      <c r="B8" s="114"/>
      <c r="C8" s="115"/>
      <c r="D8" s="53" t="s">
        <v>27</v>
      </c>
      <c r="E8" s="119"/>
      <c r="F8" s="119"/>
      <c r="G8" s="50"/>
      <c r="H8" s="13" t="s">
        <v>18</v>
      </c>
      <c r="I8" s="2" t="s">
        <v>18</v>
      </c>
    </row>
    <row r="9" spans="2:9" ht="12.75" customHeight="1">
      <c r="B9" s="14">
        <v>1</v>
      </c>
      <c r="C9" s="101" t="str">
        <f>'DM-01'!C9</f>
        <v>V¶i chÝnh  98% Cotton 2% Spandex  </v>
      </c>
      <c r="D9" s="104" t="str">
        <f>'DM-01'!D9</f>
        <v>001</v>
      </c>
      <c r="E9" s="63">
        <f>'DM-01'!E9</f>
        <v>5515190000</v>
      </c>
      <c r="F9" s="97" t="str">
        <f>'DM-01'!F9</f>
        <v>M2</v>
      </c>
      <c r="G9" s="64">
        <f>'DM-01'!I9</f>
        <v>463500</v>
      </c>
      <c r="H9" s="65">
        <v>2.3</v>
      </c>
      <c r="I9" s="66">
        <f aca="true" t="shared" si="0" ref="I9:I32">G9*H9</f>
        <v>1066050</v>
      </c>
    </row>
    <row r="10" spans="2:9" ht="12.75" customHeight="1">
      <c r="B10" s="15">
        <v>2</v>
      </c>
      <c r="C10" s="102" t="str">
        <f>'DM-01'!C10</f>
        <v>V¶i chÝnh 100% Polyester</v>
      </c>
      <c r="D10" s="105" t="str">
        <f>'DM-01'!D10</f>
        <v>002</v>
      </c>
      <c r="E10" s="67">
        <f>'DM-01'!E10</f>
        <v>5515190000</v>
      </c>
      <c r="F10" s="51" t="str">
        <f>'DM-01'!F10</f>
        <v>M2</v>
      </c>
      <c r="G10" s="68">
        <f>'DM-01'!I10</f>
        <v>309000</v>
      </c>
      <c r="H10" s="69">
        <v>1.8</v>
      </c>
      <c r="I10" s="70">
        <f t="shared" si="0"/>
        <v>556200</v>
      </c>
    </row>
    <row r="11" spans="2:9" ht="12.75" customHeight="1">
      <c r="B11" s="15">
        <v>3</v>
      </c>
      <c r="C11" s="102" t="str">
        <f>'DM-01'!C11</f>
        <v>V¶i chÝnh 77% Cotton 22% Polyester 1% Spandex </v>
      </c>
      <c r="D11" s="105" t="str">
        <f>'DM-01'!D11</f>
        <v>003</v>
      </c>
      <c r="E11" s="67">
        <f>'DM-01'!E11</f>
        <v>5515190000</v>
      </c>
      <c r="F11" s="51" t="str">
        <f>'DM-01'!F11</f>
        <v>M2</v>
      </c>
      <c r="G11" s="68">
        <f>'DM-01'!I11</f>
        <v>154500</v>
      </c>
      <c r="H11" s="69">
        <v>1.8</v>
      </c>
      <c r="I11" s="70">
        <f t="shared" si="0"/>
        <v>278100</v>
      </c>
    </row>
    <row r="12" spans="2:9" ht="12.75" customHeight="1">
      <c r="B12" s="15">
        <v>4</v>
      </c>
      <c r="C12" s="102" t="str">
        <f>'DM-01'!C12</f>
        <v>V¶i chÝnh 97% Cotton 3% Spandex</v>
      </c>
      <c r="D12" s="105" t="str">
        <f>'DM-01'!D12</f>
        <v>004</v>
      </c>
      <c r="E12" s="67">
        <f>'DM-01'!E12</f>
        <v>5515190000</v>
      </c>
      <c r="F12" s="51" t="str">
        <f>'DM-01'!F12</f>
        <v>M2</v>
      </c>
      <c r="G12" s="68">
        <f>'DM-01'!I12</f>
        <v>154500</v>
      </c>
      <c r="H12" s="69">
        <v>2</v>
      </c>
      <c r="I12" s="70">
        <f t="shared" si="0"/>
        <v>309000</v>
      </c>
    </row>
    <row r="13" spans="2:9" ht="12.75" customHeight="1">
      <c r="B13" s="15">
        <v>5</v>
      </c>
      <c r="C13" s="102" t="str">
        <f>'DM-01'!C13</f>
        <v>V¶i chÝnh 80% Polyester 20% Cotton </v>
      </c>
      <c r="D13" s="105" t="str">
        <f>'DM-01'!D13</f>
        <v>005</v>
      </c>
      <c r="E13" s="67">
        <f>'DM-01'!E13</f>
        <v>5515190000</v>
      </c>
      <c r="F13" s="51" t="str">
        <f>'DM-01'!F13</f>
        <v>M2</v>
      </c>
      <c r="G13" s="68">
        <f>'DM-01'!I13</f>
        <v>185400</v>
      </c>
      <c r="H13" s="69">
        <v>1.8</v>
      </c>
      <c r="I13" s="70">
        <f t="shared" si="0"/>
        <v>333720</v>
      </c>
    </row>
    <row r="14" spans="2:9" ht="12.75" customHeight="1">
      <c r="B14" s="15">
        <v>6</v>
      </c>
      <c r="C14" s="102" t="str">
        <f>'DM-01'!C14</f>
        <v>V¶i chÝnh 92% Poty 8% Spandex </v>
      </c>
      <c r="D14" s="105" t="str">
        <f>'DM-01'!D14</f>
        <v>006</v>
      </c>
      <c r="E14" s="67">
        <f>'DM-01'!E14</f>
        <v>5515190000</v>
      </c>
      <c r="F14" s="51" t="str">
        <f>'DM-01'!F14</f>
        <v>M2</v>
      </c>
      <c r="G14" s="68">
        <f>'DM-01'!I14</f>
        <v>154500</v>
      </c>
      <c r="H14" s="69">
        <v>1.8</v>
      </c>
      <c r="I14" s="70">
        <f t="shared" si="0"/>
        <v>278100</v>
      </c>
    </row>
    <row r="15" spans="2:9" ht="12.75" customHeight="1">
      <c r="B15" s="15">
        <v>7</v>
      </c>
      <c r="C15" s="102" t="str">
        <f>'DM-01'!C15</f>
        <v>V¶i chÝnh 50% Poly 50% Nylon </v>
      </c>
      <c r="D15" s="105" t="str">
        <f>'DM-01'!D15</f>
        <v>007</v>
      </c>
      <c r="E15" s="67">
        <f>'DM-01'!E15</f>
        <v>5515190000</v>
      </c>
      <c r="F15" s="51" t="str">
        <f>'DM-01'!F15</f>
        <v>M2</v>
      </c>
      <c r="G15" s="68">
        <f>'DM-01'!I15</f>
        <v>154500</v>
      </c>
      <c r="H15" s="69">
        <v>1.8</v>
      </c>
      <c r="I15" s="70">
        <f t="shared" si="0"/>
        <v>278100</v>
      </c>
    </row>
    <row r="16" spans="2:9" ht="12.75" customHeight="1">
      <c r="B16" s="15">
        <v>8</v>
      </c>
      <c r="C16" s="102" t="str">
        <f>'DM-01'!C16</f>
        <v>V¶i lãt  65% Polyester 35% Cotton</v>
      </c>
      <c r="D16" s="105" t="str">
        <f>'DM-01'!D16</f>
        <v>008</v>
      </c>
      <c r="E16" s="67">
        <f>'DM-01'!E16</f>
        <v>5515190000</v>
      </c>
      <c r="F16" s="51" t="str">
        <f>'DM-01'!F16</f>
        <v>M2</v>
      </c>
      <c r="G16" s="68">
        <f>'DM-01'!I16</f>
        <v>154500</v>
      </c>
      <c r="H16" s="69">
        <v>1.8</v>
      </c>
      <c r="I16" s="70">
        <f t="shared" si="0"/>
        <v>278100</v>
      </c>
    </row>
    <row r="17" spans="2:9" ht="12.75" customHeight="1">
      <c r="B17" s="15">
        <v>9</v>
      </c>
      <c r="C17" s="102" t="str">
        <f>'DM-01'!C17</f>
        <v>V¶i lãt  100% Polyester</v>
      </c>
      <c r="D17" s="105" t="str">
        <f>'DM-01'!D17</f>
        <v>009</v>
      </c>
      <c r="E17" s="67">
        <f>'DM-01'!E17</f>
        <v>5515190000</v>
      </c>
      <c r="F17" s="51" t="str">
        <f>'DM-01'!F17</f>
        <v>M2</v>
      </c>
      <c r="G17" s="68">
        <f>'DM-01'!I17</f>
        <v>154500</v>
      </c>
      <c r="H17" s="69">
        <v>1.8</v>
      </c>
      <c r="I17" s="70">
        <f t="shared" si="0"/>
        <v>278100</v>
      </c>
    </row>
    <row r="18" spans="2:9" ht="12.75" customHeight="1">
      <c r="B18" s="15">
        <v>10</v>
      </c>
      <c r="C18" s="102" t="str">
        <f>'DM-01'!C18</f>
        <v>V¶i lãt  100% Cotton</v>
      </c>
      <c r="D18" s="105" t="str">
        <f>'DM-01'!D18</f>
        <v>010</v>
      </c>
      <c r="E18" s="67">
        <f>'DM-01'!E18</f>
        <v>5515190000</v>
      </c>
      <c r="F18" s="51" t="str">
        <f>'DM-01'!F18</f>
        <v>M2</v>
      </c>
      <c r="G18" s="68">
        <f>'DM-01'!I18</f>
        <v>154500</v>
      </c>
      <c r="H18" s="69">
        <v>1.8</v>
      </c>
      <c r="I18" s="70">
        <f t="shared" si="0"/>
        <v>278100</v>
      </c>
    </row>
    <row r="19" spans="2:9" ht="12.75" customHeight="1">
      <c r="B19" s="15">
        <v>11</v>
      </c>
      <c r="C19" s="102" t="str">
        <f>'DM-01'!C19</f>
        <v>Keo lãt  (DùNG)    K  58"</v>
      </c>
      <c r="D19" s="105" t="str">
        <f>'DM-01'!D19</f>
        <v>011</v>
      </c>
      <c r="E19" s="67">
        <f>'DM-01'!E19</f>
        <v>5903909000</v>
      </c>
      <c r="F19" s="51" t="str">
        <f>'DM-01'!F19</f>
        <v>MET</v>
      </c>
      <c r="G19" s="68">
        <f>'DM-01'!I19</f>
        <v>1266900</v>
      </c>
      <c r="H19" s="69">
        <v>1.8</v>
      </c>
      <c r="I19" s="70">
        <f t="shared" si="0"/>
        <v>2280420</v>
      </c>
    </row>
    <row r="20" spans="2:9" ht="12.75" customHeight="1">
      <c r="B20" s="15">
        <v>12</v>
      </c>
      <c r="C20" s="102" t="str">
        <f>'DM-01'!C20</f>
        <v>D©y dÖt </v>
      </c>
      <c r="D20" s="105" t="str">
        <f>'DM-01'!D20</f>
        <v>012</v>
      </c>
      <c r="E20" s="67">
        <f>'DM-01'!E20</f>
        <v>5808900000</v>
      </c>
      <c r="F20" s="51" t="str">
        <f>'DM-01'!F20</f>
        <v>YARD</v>
      </c>
      <c r="G20" s="68">
        <f>'DM-01'!I20</f>
        <v>556200</v>
      </c>
      <c r="H20" s="69">
        <v>1.8</v>
      </c>
      <c r="I20" s="70">
        <f t="shared" si="0"/>
        <v>1001160</v>
      </c>
    </row>
    <row r="21" spans="2:9" ht="12.75" customHeight="1">
      <c r="B21" s="15">
        <v>13</v>
      </c>
      <c r="C21" s="102" t="str">
        <f>'DM-01'!C21</f>
        <v>D©y trang trÝ </v>
      </c>
      <c r="D21" s="105" t="str">
        <f>'DM-01'!D21</f>
        <v>013</v>
      </c>
      <c r="E21" s="67">
        <f>'DM-01'!E21</f>
        <v>5808900000</v>
      </c>
      <c r="F21" s="51" t="str">
        <f>'DM-01'!F21</f>
        <v>MET</v>
      </c>
      <c r="G21" s="68">
        <f>'DM-01'!I21</f>
        <v>618000</v>
      </c>
      <c r="H21" s="69">
        <v>1.8</v>
      </c>
      <c r="I21" s="70">
        <f t="shared" si="0"/>
        <v>1112400</v>
      </c>
    </row>
    <row r="22" spans="2:9" ht="12.75" customHeight="1">
      <c r="B22" s="15">
        <v>14</v>
      </c>
      <c r="C22" s="102" t="str">
        <f>'DM-01'!C22</f>
        <v>B¨ng dÝnh c¸c loäi</v>
      </c>
      <c r="D22" s="105" t="str">
        <f>'DM-01'!D22</f>
        <v>014</v>
      </c>
      <c r="E22" s="67">
        <f>'DM-01'!E22</f>
        <v>5602100000</v>
      </c>
      <c r="F22" s="51" t="str">
        <f>'DM-01'!F22</f>
        <v>YARD</v>
      </c>
      <c r="G22" s="68">
        <f>'DM-01'!I22</f>
        <v>247200</v>
      </c>
      <c r="H22" s="69">
        <v>1.8</v>
      </c>
      <c r="I22" s="70">
        <f t="shared" si="0"/>
        <v>444960</v>
      </c>
    </row>
    <row r="23" spans="2:9" ht="12.75" customHeight="1">
      <c r="B23" s="15">
        <v>15</v>
      </c>
      <c r="C23" s="102" t="str">
        <f>'DM-01'!C23</f>
        <v>Bo Cæ  c¾t s¼n c¸c lo¹i </v>
      </c>
      <c r="D23" s="105" t="str">
        <f>'DM-01'!D23</f>
        <v>015</v>
      </c>
      <c r="E23" s="67">
        <f>'DM-01'!E23</f>
        <v>6217900000</v>
      </c>
      <c r="F23" s="51" t="str">
        <f>'DM-01'!F23</f>
        <v>CAI</v>
      </c>
      <c r="G23" s="68">
        <f>'DM-01'!I23</f>
        <v>1236000</v>
      </c>
      <c r="H23" s="69">
        <v>1.8</v>
      </c>
      <c r="I23" s="70">
        <f t="shared" si="0"/>
        <v>2224800</v>
      </c>
    </row>
    <row r="24" spans="2:9" ht="12.75" customHeight="1">
      <c r="B24" s="15">
        <v>16</v>
      </c>
      <c r="C24" s="102" t="str">
        <f>'DM-01'!C24</f>
        <v>ChØ may </v>
      </c>
      <c r="D24" s="105" t="str">
        <f>'DM-01'!D24</f>
        <v>016</v>
      </c>
      <c r="E24" s="67">
        <f>'DM-01'!E24</f>
        <v>5401200000</v>
      </c>
      <c r="F24" s="51" t="str">
        <f>'DM-01'!F24</f>
        <v>MET</v>
      </c>
      <c r="G24" s="68">
        <f>'DM-01'!I24</f>
        <v>139050000</v>
      </c>
      <c r="H24" s="69">
        <v>1.8</v>
      </c>
      <c r="I24" s="70">
        <f t="shared" si="0"/>
        <v>250290000</v>
      </c>
    </row>
    <row r="25" spans="2:9" ht="12.75" customHeight="1">
      <c r="B25" s="15">
        <v>17</v>
      </c>
      <c r="C25" s="102" t="str">
        <f>'DM-01'!C25</f>
        <v>D©y kÐo </v>
      </c>
      <c r="D25" s="105" t="str">
        <f>'DM-01'!D25</f>
        <v>017</v>
      </c>
      <c r="E25" s="67">
        <f>'DM-01'!E25</f>
        <v>9607190000</v>
      </c>
      <c r="F25" s="51" t="str">
        <f>'DM-01'!F25</f>
        <v>CAI</v>
      </c>
      <c r="G25" s="68">
        <f>'DM-01'!I25</f>
        <v>1236000</v>
      </c>
      <c r="H25" s="69">
        <v>1.8</v>
      </c>
      <c r="I25" s="70">
        <f t="shared" si="0"/>
        <v>2224800</v>
      </c>
    </row>
    <row r="26" spans="2:9" ht="12.75" customHeight="1">
      <c r="B26" s="15">
        <v>18</v>
      </c>
      <c r="C26" s="102" t="str">
        <f>'DM-01'!C26</f>
        <v>MiÕng trang trÝ  (b»ng Kim lo¹i)</v>
      </c>
      <c r="D26" s="105" t="str">
        <f>'DM-01'!D26</f>
        <v>018</v>
      </c>
      <c r="E26" s="67">
        <f>'DM-01'!E26</f>
        <v>8308902000</v>
      </c>
      <c r="F26" s="51" t="str">
        <f>'DM-01'!F26</f>
        <v>CAI</v>
      </c>
      <c r="G26" s="68">
        <f>'DM-01'!I26</f>
        <v>1236000</v>
      </c>
      <c r="H26" s="69">
        <v>1.5</v>
      </c>
      <c r="I26" s="70">
        <f t="shared" si="0"/>
        <v>1854000</v>
      </c>
    </row>
    <row r="27" spans="2:9" ht="12.75" customHeight="1">
      <c r="B27" s="15">
        <v>19</v>
      </c>
      <c r="C27" s="102" t="str">
        <f>'DM-01'!C27</f>
        <v>MiÕng trang trÝ  (b»ng Nhùa)</v>
      </c>
      <c r="D27" s="105" t="str">
        <f>'DM-01'!D27</f>
        <v>019</v>
      </c>
      <c r="E27" s="67">
        <f>'DM-01'!E27</f>
        <v>3926209000</v>
      </c>
      <c r="F27" s="51" t="str">
        <f>'DM-01'!F27</f>
        <v>CAI</v>
      </c>
      <c r="G27" s="68">
        <f>'DM-01'!I27</f>
        <v>3090000</v>
      </c>
      <c r="H27" s="69">
        <v>1.5</v>
      </c>
      <c r="I27" s="70">
        <f t="shared" si="0"/>
        <v>4635000</v>
      </c>
    </row>
    <row r="28" spans="2:9" ht="12.75" customHeight="1">
      <c r="B28" s="15">
        <v>20</v>
      </c>
      <c r="C28" s="102" t="str">
        <f>'DM-01'!C28</f>
        <v>MiÕng chÆn ®Çu d©y kÐo</v>
      </c>
      <c r="D28" s="105" t="str">
        <f>'DM-01'!D28</f>
        <v>020</v>
      </c>
      <c r="E28" s="67">
        <f>'DM-01'!E28</f>
        <v>9607200000</v>
      </c>
      <c r="F28" s="51" t="str">
        <f>'DM-01'!F28</f>
        <v>CAI</v>
      </c>
      <c r="G28" s="68">
        <f>'DM-01'!I28</f>
        <v>3090000</v>
      </c>
      <c r="H28" s="69">
        <v>1.5</v>
      </c>
      <c r="I28" s="70">
        <f t="shared" si="0"/>
        <v>4635000</v>
      </c>
    </row>
    <row r="29" spans="2:9" ht="12.75" customHeight="1">
      <c r="B29" s="15">
        <v>21</v>
      </c>
      <c r="C29" s="102" t="str">
        <f>'DM-01'!C29</f>
        <v>D©y luån c¾t s¼n 1M</v>
      </c>
      <c r="D29" s="105" t="str">
        <f>'DM-01'!D29</f>
        <v>021</v>
      </c>
      <c r="E29" s="67">
        <f>'DM-01'!E29</f>
        <v>5607490000</v>
      </c>
      <c r="F29" s="51" t="str">
        <f>'DM-01'!F29</f>
        <v>CAI</v>
      </c>
      <c r="G29" s="68">
        <f>'DM-01'!I29</f>
        <v>1545000</v>
      </c>
      <c r="H29" s="69">
        <v>0.6</v>
      </c>
      <c r="I29" s="70">
        <f t="shared" si="0"/>
        <v>927000</v>
      </c>
    </row>
    <row r="30" spans="2:9" ht="12.75" customHeight="1">
      <c r="B30" s="15">
        <v>22</v>
      </c>
      <c r="C30" s="102" t="str">
        <f>'DM-01'!C30</f>
        <v>D©y luån  c¸c lo¹i</v>
      </c>
      <c r="D30" s="105" t="str">
        <f>'DM-01'!D30</f>
        <v>022</v>
      </c>
      <c r="E30" s="67">
        <f>'DM-01'!E30</f>
        <v>5607490000</v>
      </c>
      <c r="F30" s="51" t="str">
        <f>'DM-01'!F30</f>
        <v>YARD</v>
      </c>
      <c r="G30" s="68">
        <f>'DM-01'!I30</f>
        <v>1545000</v>
      </c>
      <c r="H30" s="69">
        <v>1</v>
      </c>
      <c r="I30" s="70">
        <f t="shared" si="0"/>
        <v>1545000</v>
      </c>
    </row>
    <row r="31" spans="2:9" ht="12.75" customHeight="1">
      <c r="B31" s="15">
        <v>23</v>
      </c>
      <c r="C31" s="102" t="str">
        <f>'DM-01'!C31</f>
        <v>D©y g©n</v>
      </c>
      <c r="D31" s="105" t="str">
        <f>'DM-01'!D31</f>
        <v>023</v>
      </c>
      <c r="E31" s="67">
        <f>'DM-01'!E31</f>
        <v>5808109000</v>
      </c>
      <c r="F31" s="51" t="str">
        <f>'DM-01'!F31</f>
        <v>YARD</v>
      </c>
      <c r="G31" s="68">
        <f>'DM-01'!I31</f>
        <v>3090000</v>
      </c>
      <c r="H31" s="69">
        <v>0.02</v>
      </c>
      <c r="I31" s="70">
        <f t="shared" si="0"/>
        <v>61800</v>
      </c>
    </row>
    <row r="32" spans="2:9" ht="12.75" customHeight="1">
      <c r="B32" s="15">
        <v>24</v>
      </c>
      <c r="C32" s="102" t="str">
        <f>'DM-01'!C32</f>
        <v>Nót c¸c lo¹i</v>
      </c>
      <c r="D32" s="105" t="str">
        <f>'DM-01'!D32</f>
        <v>024</v>
      </c>
      <c r="E32" s="67">
        <f>'DM-01'!E32</f>
        <v>9606290000</v>
      </c>
      <c r="F32" s="51" t="str">
        <f>'DM-01'!F32</f>
        <v>CAI</v>
      </c>
      <c r="G32" s="68">
        <f>'DM-01'!I32</f>
        <v>3708000</v>
      </c>
      <c r="H32" s="71">
        <v>0.02</v>
      </c>
      <c r="I32" s="72">
        <f t="shared" si="0"/>
        <v>74160</v>
      </c>
    </row>
    <row r="33" spans="2:9" ht="12.75" customHeight="1">
      <c r="B33" s="15">
        <v>25</v>
      </c>
      <c r="C33" s="102" t="str">
        <f>'DM-01'!C33</f>
        <v>Nót ®ãng ( 1 bé=2 C¸i)</v>
      </c>
      <c r="D33" s="105" t="str">
        <f>'DM-01'!D33</f>
        <v>025</v>
      </c>
      <c r="E33" s="67">
        <f>'DM-01'!E33</f>
        <v>9606290000</v>
      </c>
      <c r="F33" s="51" t="str">
        <f>'DM-01'!F33</f>
        <v>BO</v>
      </c>
      <c r="G33" s="68">
        <f>'DM-01'!I33</f>
        <v>2472000</v>
      </c>
      <c r="H33" s="69">
        <v>0.003</v>
      </c>
      <c r="I33" s="70">
        <f aca="true" t="shared" si="1" ref="I33:I51">G33*H33</f>
        <v>7416</v>
      </c>
    </row>
    <row r="34" spans="2:9" ht="12.75" customHeight="1">
      <c r="B34" s="15">
        <v>26</v>
      </c>
      <c r="C34" s="102" t="str">
        <f>'DM-01'!C34</f>
        <v>M¾t C¸o ( 1 bé = 2 C¸i)</v>
      </c>
      <c r="D34" s="105" t="str">
        <f>'DM-01'!D34</f>
        <v>026</v>
      </c>
      <c r="E34" s="67">
        <f>'DM-01'!E34</f>
        <v>9606290000</v>
      </c>
      <c r="F34" s="51" t="str">
        <f>'DM-01'!F34</f>
        <v>BO</v>
      </c>
      <c r="G34" s="68">
        <f>'DM-01'!I34</f>
        <v>1854000</v>
      </c>
      <c r="H34" s="69">
        <v>0.1</v>
      </c>
      <c r="I34" s="70">
        <f t="shared" si="1"/>
        <v>185400</v>
      </c>
    </row>
    <row r="35" spans="2:9" ht="12.75" customHeight="1">
      <c r="B35" s="15">
        <v>27</v>
      </c>
      <c r="C35" s="102" t="str">
        <f>'DM-01'!C35</f>
        <v>Nót chÆn </v>
      </c>
      <c r="D35" s="105" t="str">
        <f>'DM-01'!D35</f>
        <v>027</v>
      </c>
      <c r="E35" s="67">
        <f>'DM-01'!E35</f>
        <v>9606290000</v>
      </c>
      <c r="F35" s="51" t="str">
        <f>'DM-01'!F35</f>
        <v>CAI</v>
      </c>
      <c r="G35" s="68">
        <f>'DM-01'!I35</f>
        <v>3090000</v>
      </c>
      <c r="H35" s="69">
        <v>0.003</v>
      </c>
      <c r="I35" s="70">
        <f t="shared" si="1"/>
        <v>9270</v>
      </c>
    </row>
    <row r="36" spans="2:9" ht="12.75" customHeight="1">
      <c r="B36" s="15">
        <v>28</v>
      </c>
      <c r="C36" s="102" t="str">
        <f>'DM-01'!C36</f>
        <v>Nh·n chÝnh (b»ng v¶i)</v>
      </c>
      <c r="D36" s="105" t="str">
        <f>'DM-01'!D36</f>
        <v>028</v>
      </c>
      <c r="E36" s="67">
        <f>'DM-01'!E36</f>
        <v>5807100000</v>
      </c>
      <c r="F36" s="51" t="str">
        <f>'DM-01'!F36</f>
        <v>CAI</v>
      </c>
      <c r="G36" s="68">
        <f>'DM-01'!I36</f>
        <v>1236000</v>
      </c>
      <c r="H36" s="69">
        <v>0.02</v>
      </c>
      <c r="I36" s="70">
        <f t="shared" si="1"/>
        <v>24720</v>
      </c>
    </row>
    <row r="37" spans="2:9" ht="12.75" customHeight="1">
      <c r="B37" s="15">
        <v>29</v>
      </c>
      <c r="C37" s="102" t="str">
        <f>'DM-01'!C37</f>
        <v>Nh·n v¶I c¸c lo¹i</v>
      </c>
      <c r="D37" s="105" t="str">
        <f>'DM-01'!D37</f>
        <v>029</v>
      </c>
      <c r="E37" s="67">
        <f>'DM-01'!E37</f>
        <v>5807100000</v>
      </c>
      <c r="F37" s="51" t="str">
        <f>'DM-01'!F37</f>
        <v>CAI</v>
      </c>
      <c r="G37" s="68">
        <f>'DM-01'!I37</f>
        <v>1236000</v>
      </c>
      <c r="H37" s="69">
        <v>0.02</v>
      </c>
      <c r="I37" s="70">
        <f>G37*H37</f>
        <v>24720</v>
      </c>
    </row>
    <row r="38" spans="2:9" ht="12.75" customHeight="1">
      <c r="B38" s="15">
        <v>30</v>
      </c>
      <c r="C38" s="102" t="str">
        <f>'DM-01'!C38</f>
        <v>Nh·n phô c¸c lo¹i( b»ng giÊy)</v>
      </c>
      <c r="D38" s="105" t="str">
        <f>'DM-01'!D38</f>
        <v>030</v>
      </c>
      <c r="E38" s="67">
        <f>'DM-01'!E38</f>
        <v>4821109000</v>
      </c>
      <c r="F38" s="51" t="str">
        <f>'DM-01'!F38</f>
        <v>CAI</v>
      </c>
      <c r="G38" s="68">
        <f>'DM-01'!I38</f>
        <v>4944000</v>
      </c>
      <c r="H38" s="69">
        <v>0.01</v>
      </c>
      <c r="I38" s="70">
        <f t="shared" si="1"/>
        <v>49440</v>
      </c>
    </row>
    <row r="39" spans="2:9" ht="12.75" customHeight="1">
      <c r="B39" s="15">
        <v>31</v>
      </c>
      <c r="C39" s="102" t="str">
        <f>'DM-01'!C39</f>
        <v>Kho¸ cµi</v>
      </c>
      <c r="D39" s="105" t="str">
        <f>'DM-01'!D39</f>
        <v>031</v>
      </c>
      <c r="E39" s="67">
        <f>'DM-01'!E39</f>
        <v>9606290000</v>
      </c>
      <c r="F39" s="51" t="str">
        <f>'DM-01'!F39</f>
        <v>CAI</v>
      </c>
      <c r="G39" s="68">
        <f>'DM-01'!I39</f>
        <v>1854000</v>
      </c>
      <c r="H39" s="69">
        <v>0.0001</v>
      </c>
      <c r="I39" s="70">
        <f t="shared" si="1"/>
        <v>185.4</v>
      </c>
    </row>
    <row r="40" spans="2:9" ht="12.75" customHeight="1">
      <c r="B40" s="15">
        <v>32</v>
      </c>
      <c r="C40" s="102" t="str">
        <f>'DM-01'!C40</f>
        <v>Khoen c¸c lo¹i</v>
      </c>
      <c r="D40" s="105" t="str">
        <f>'DM-01'!D40</f>
        <v>032</v>
      </c>
      <c r="E40" s="67">
        <f>'DM-01'!E40</f>
        <v>9606290000</v>
      </c>
      <c r="F40" s="51" t="str">
        <f>'DM-01'!F40</f>
        <v>BO</v>
      </c>
      <c r="G40" s="68">
        <f>'DM-01'!I40</f>
        <v>4635000</v>
      </c>
      <c r="H40" s="69">
        <v>0.6</v>
      </c>
      <c r="I40" s="70">
        <f t="shared" si="1"/>
        <v>2781000</v>
      </c>
    </row>
    <row r="41" spans="2:9" ht="12.75" customHeight="1">
      <c r="B41" s="15">
        <v>33</v>
      </c>
      <c r="C41" s="102" t="str">
        <f>'DM-01'!C41</f>
        <v>B¨ng keo c¸c lo¹i </v>
      </c>
      <c r="D41" s="105" t="str">
        <f>'DM-01'!D41</f>
        <v>033</v>
      </c>
      <c r="E41" s="67">
        <f>'DM-01'!E41</f>
        <v>3919909000</v>
      </c>
      <c r="F41" s="51" t="str">
        <f>'DM-01'!F41</f>
        <v>YARD</v>
      </c>
      <c r="G41" s="68">
        <f>'DM-01'!I41</f>
        <v>2472000</v>
      </c>
      <c r="H41" s="69">
        <v>0.03</v>
      </c>
      <c r="I41" s="70">
        <f t="shared" si="1"/>
        <v>74160</v>
      </c>
    </row>
    <row r="42" spans="2:9" ht="12.75" customHeight="1">
      <c r="B42" s="15">
        <v>34</v>
      </c>
      <c r="C42" s="102" t="str">
        <f>'DM-01'!C42</f>
        <v>GiÊy lãt </v>
      </c>
      <c r="D42" s="105" t="str">
        <f>'DM-01'!D42</f>
        <v>034</v>
      </c>
      <c r="E42" s="67">
        <f>'DM-01'!E42</f>
        <v>4823409000</v>
      </c>
      <c r="F42" s="51" t="str">
        <f>'DM-01'!F42</f>
        <v>KG</v>
      </c>
      <c r="G42" s="68">
        <f>'DM-01'!I42</f>
        <v>1545</v>
      </c>
      <c r="H42" s="69">
        <v>0.03</v>
      </c>
      <c r="I42" s="70">
        <f t="shared" si="1"/>
        <v>46.35</v>
      </c>
    </row>
    <row r="43" spans="2:9" ht="12.75" customHeight="1">
      <c r="B43" s="15">
        <v>35</v>
      </c>
      <c r="C43" s="102" t="str">
        <f>'DM-01'!C43</f>
        <v>Bao Nylon</v>
      </c>
      <c r="D43" s="105" t="str">
        <f>'DM-01'!D43</f>
        <v>035</v>
      </c>
      <c r="E43" s="67">
        <f>'DM-01'!E43</f>
        <v>3923290000</v>
      </c>
      <c r="F43" s="51" t="str">
        <f>'DM-01'!F43</f>
        <v>CAI</v>
      </c>
      <c r="G43" s="68">
        <f>'DM-01'!I43</f>
        <v>618000</v>
      </c>
      <c r="H43" s="69">
        <v>0.02</v>
      </c>
      <c r="I43" s="70">
        <f t="shared" si="1"/>
        <v>12360</v>
      </c>
    </row>
    <row r="44" spans="2:9" ht="12.75" customHeight="1">
      <c r="B44" s="15">
        <v>36</v>
      </c>
      <c r="C44" s="102" t="str">
        <f>'DM-01'!C44</f>
        <v>D©y treo nh·n </v>
      </c>
      <c r="D44" s="105" t="str">
        <f>'DM-01'!D44</f>
        <v>036</v>
      </c>
      <c r="E44" s="67">
        <f>'DM-01'!E44</f>
        <v>3926209000</v>
      </c>
      <c r="F44" s="51" t="str">
        <f>'DM-01'!F44</f>
        <v>CAI</v>
      </c>
      <c r="G44" s="68">
        <f>'DM-01'!I44</f>
        <v>1236000</v>
      </c>
      <c r="H44" s="69">
        <v>0.001</v>
      </c>
      <c r="I44" s="70">
        <f t="shared" si="1"/>
        <v>1236</v>
      </c>
    </row>
    <row r="45" spans="2:9" ht="12.75" customHeight="1">
      <c r="B45" s="15">
        <v>37</v>
      </c>
      <c r="C45" s="102" t="str">
        <f>'DM-01'!C45</f>
        <v>Khuy gµi c¸c lo¹i</v>
      </c>
      <c r="D45" s="105" t="str">
        <f>'DM-01'!D45</f>
        <v>037</v>
      </c>
      <c r="E45" s="67">
        <f>'DM-01'!E45</f>
        <v>9606290000</v>
      </c>
      <c r="F45" s="51" t="str">
        <f>'DM-01'!F45</f>
        <v>CAI</v>
      </c>
      <c r="G45" s="68">
        <f>'DM-01'!I45</f>
        <v>1236000</v>
      </c>
      <c r="H45" s="69">
        <v>0.01</v>
      </c>
      <c r="I45" s="70">
        <f t="shared" si="1"/>
        <v>12360</v>
      </c>
    </row>
    <row r="46" spans="2:9" ht="12.75" customHeight="1">
      <c r="B46" s="15">
        <v>38</v>
      </c>
      <c r="C46" s="102" t="str">
        <f>'DM-01'!C46</f>
        <v>Mãc gµi  b»ng nhùa </v>
      </c>
      <c r="D46" s="105" t="str">
        <f>'DM-01'!D46</f>
        <v>038</v>
      </c>
      <c r="E46" s="67">
        <f>'DM-01'!E46</f>
        <v>3926209000</v>
      </c>
      <c r="F46" s="51" t="str">
        <f>'DM-01'!F46</f>
        <v>CAI</v>
      </c>
      <c r="G46" s="68">
        <f>'DM-01'!I46</f>
        <v>1236000</v>
      </c>
      <c r="H46" s="69">
        <v>0.03</v>
      </c>
      <c r="I46" s="70">
        <f t="shared" si="1"/>
        <v>37080</v>
      </c>
    </row>
    <row r="47" spans="2:9" ht="12.75" customHeight="1">
      <c r="B47" s="15">
        <v>39</v>
      </c>
      <c r="C47" s="102" t="str">
        <f>'DM-01'!C47</f>
        <v>Mãc treo </v>
      </c>
      <c r="D47" s="105" t="str">
        <f>'DM-01'!D47</f>
        <v>039</v>
      </c>
      <c r="E47" s="67">
        <f>'DM-01'!E47</f>
        <v>3926209000</v>
      </c>
      <c r="F47" s="51" t="str">
        <f>'DM-01'!F47</f>
        <v>CAI</v>
      </c>
      <c r="G47" s="68">
        <f>'DM-01'!I47</f>
        <v>309000</v>
      </c>
      <c r="H47" s="69">
        <v>0.0111</v>
      </c>
      <c r="I47" s="70">
        <f t="shared" si="1"/>
        <v>3429.9</v>
      </c>
    </row>
    <row r="48" spans="2:9" ht="12.75" customHeight="1">
      <c r="B48" s="15">
        <v>40</v>
      </c>
      <c r="C48" s="102" t="str">
        <f>'DM-01'!C48</f>
        <v>Tói chèng Èm</v>
      </c>
      <c r="D48" s="105" t="str">
        <f>'DM-01'!D48</f>
        <v>040</v>
      </c>
      <c r="E48" s="67">
        <f>'DM-01'!E48</f>
        <v>3824909000</v>
      </c>
      <c r="F48" s="51" t="str">
        <f>'DM-01'!F48</f>
        <v>CAI</v>
      </c>
      <c r="G48" s="68">
        <f>'DM-01'!I48</f>
        <v>309000</v>
      </c>
      <c r="H48" s="69">
        <v>0.02</v>
      </c>
      <c r="I48" s="70">
        <f t="shared" si="1"/>
        <v>6180</v>
      </c>
    </row>
    <row r="49" spans="2:9" ht="12.75" customHeight="1">
      <c r="B49" s="15">
        <v>41</v>
      </c>
      <c r="C49" s="102" t="str">
        <f>'DM-01'!C49</f>
        <v>Thïng Carton </v>
      </c>
      <c r="D49" s="105" t="str">
        <f>'DM-01'!D49</f>
        <v>041</v>
      </c>
      <c r="E49" s="67">
        <f>'DM-01'!E49</f>
        <v>4819100000</v>
      </c>
      <c r="F49" s="51" t="str">
        <f>'DM-01'!F49</f>
        <v>CAI</v>
      </c>
      <c r="G49" s="68">
        <f>'DM-01'!I49</f>
        <v>98880</v>
      </c>
      <c r="H49" s="69">
        <v>0.02</v>
      </c>
      <c r="I49" s="70">
        <f t="shared" si="1"/>
        <v>1977.6000000000001</v>
      </c>
    </row>
    <row r="50" spans="2:9" ht="12.75" customHeight="1">
      <c r="B50" s="15">
        <v>42</v>
      </c>
      <c r="C50" s="102" t="str">
        <f>'DM-01'!C50</f>
        <v>D©y th¾t l­ng </v>
      </c>
      <c r="D50" s="105" t="str">
        <f>'DM-01'!D50</f>
        <v>042</v>
      </c>
      <c r="E50" s="67">
        <f>'DM-01'!E50</f>
        <v>3926209000</v>
      </c>
      <c r="F50" s="51" t="str">
        <f>'DM-01'!F50</f>
        <v>CAI</v>
      </c>
      <c r="G50" s="68">
        <f>'DM-01'!I50</f>
        <v>309000</v>
      </c>
      <c r="H50" s="69">
        <v>0.08</v>
      </c>
      <c r="I50" s="70">
        <f t="shared" si="1"/>
        <v>24720</v>
      </c>
    </row>
    <row r="51" spans="2:9" ht="12.75" customHeight="1">
      <c r="B51" s="15">
        <v>43</v>
      </c>
      <c r="C51" s="103" t="str">
        <f>'DM-01'!C51</f>
        <v>§inh t¸n</v>
      </c>
      <c r="D51" s="106" t="str">
        <f>'DM-01'!D51</f>
        <v>043</v>
      </c>
      <c r="E51" s="98">
        <f>'DM-01'!E51</f>
        <v>7317009000</v>
      </c>
      <c r="F51" s="73" t="str">
        <f>'DM-01'!F51</f>
        <v>CAI</v>
      </c>
      <c r="G51" s="74">
        <f>'DM-01'!I51</f>
        <v>1545000</v>
      </c>
      <c r="H51" s="71">
        <v>0.001</v>
      </c>
      <c r="I51" s="72">
        <f t="shared" si="1"/>
        <v>1545</v>
      </c>
    </row>
    <row r="52" spans="2:9" s="37" customFormat="1" ht="13.5" customHeight="1" thickBot="1">
      <c r="B52" s="44" t="s">
        <v>21</v>
      </c>
      <c r="C52" s="45"/>
      <c r="D52" s="45"/>
      <c r="E52" s="45"/>
      <c r="F52" s="46"/>
      <c r="G52" s="46"/>
      <c r="H52" s="47"/>
      <c r="I52" s="48">
        <f>SUM(I9:I51)</f>
        <v>280501316.25</v>
      </c>
    </row>
    <row r="53" spans="2:9" ht="13.5" customHeight="1">
      <c r="B53" s="16"/>
      <c r="C53" s="18" t="s">
        <v>15</v>
      </c>
      <c r="D53" s="18"/>
      <c r="E53" s="18"/>
      <c r="F53" s="16"/>
      <c r="G53" s="16"/>
      <c r="H53" s="19"/>
      <c r="I53" s="21"/>
    </row>
    <row r="54" spans="2:9" ht="13.5" customHeight="1">
      <c r="B54" s="16"/>
      <c r="C54" s="18" t="s">
        <v>6</v>
      </c>
      <c r="D54" s="18"/>
      <c r="E54" s="18"/>
      <c r="F54" s="16"/>
      <c r="G54" s="16"/>
      <c r="H54" s="19"/>
      <c r="I54" s="20"/>
    </row>
    <row r="55" spans="2:9" ht="13.5" customHeight="1">
      <c r="B55" s="16"/>
      <c r="C55" s="18"/>
      <c r="D55" s="18"/>
      <c r="E55" s="18"/>
      <c r="F55" s="16"/>
      <c r="G55" s="16"/>
      <c r="H55" s="19"/>
      <c r="I55" s="20"/>
    </row>
    <row r="56" spans="2:9" ht="15" customHeight="1">
      <c r="B56" s="18"/>
      <c r="C56" s="23" t="s">
        <v>23</v>
      </c>
      <c r="D56" s="23"/>
      <c r="E56" s="23"/>
      <c r="F56" s="23"/>
      <c r="H56" s="99" t="s">
        <v>71</v>
      </c>
      <c r="I56" s="38"/>
    </row>
    <row r="57" spans="2:9" ht="15" customHeight="1">
      <c r="B57" s="5"/>
      <c r="C57" s="23" t="s">
        <v>7</v>
      </c>
      <c r="D57" s="23"/>
      <c r="E57" s="23"/>
      <c r="F57" s="23"/>
      <c r="H57" s="23" t="s">
        <v>7</v>
      </c>
      <c r="I57" s="23"/>
    </row>
    <row r="58" spans="2:9" ht="15" customHeight="1">
      <c r="B58" s="5"/>
      <c r="C58" s="23"/>
      <c r="D58" s="23"/>
      <c r="E58" s="23"/>
      <c r="F58" s="23"/>
      <c r="G58" s="5"/>
      <c r="H58" s="5"/>
      <c r="I58" s="22"/>
    </row>
    <row r="59" spans="2:9" ht="15" customHeight="1">
      <c r="B59" s="5"/>
      <c r="C59" s="23"/>
      <c r="D59" s="23"/>
      <c r="E59" s="23"/>
      <c r="F59" s="23"/>
      <c r="G59" s="5"/>
      <c r="H59" s="5"/>
      <c r="I59" s="22"/>
    </row>
    <row r="60" spans="2:9" ht="15" customHeight="1">
      <c r="B60" s="5"/>
      <c r="C60" s="5"/>
      <c r="D60" s="5"/>
      <c r="E60" s="5"/>
      <c r="F60" s="5"/>
      <c r="G60" s="5"/>
      <c r="H60" s="5"/>
      <c r="I60" s="22"/>
    </row>
    <row r="61" spans="2:9" ht="15" customHeight="1">
      <c r="B61" s="5"/>
      <c r="C61" s="5"/>
      <c r="D61" s="5"/>
      <c r="E61" s="5"/>
      <c r="F61" s="5"/>
      <c r="G61" s="5"/>
      <c r="H61" s="5"/>
      <c r="I61" s="22"/>
    </row>
    <row r="62" spans="2:9" ht="15" customHeight="1">
      <c r="B62" s="5"/>
      <c r="C62" s="23"/>
      <c r="D62" s="23"/>
      <c r="E62" s="24"/>
      <c r="F62" s="24"/>
      <c r="G62" s="23"/>
      <c r="H62" s="23"/>
      <c r="I62" s="23"/>
    </row>
    <row r="63" ht="14.25">
      <c r="I63" s="25"/>
    </row>
    <row r="64" ht="14.25">
      <c r="I64" s="25"/>
    </row>
    <row r="65" ht="14.25">
      <c r="I65" s="25"/>
    </row>
    <row r="66" ht="14.25">
      <c r="I66" s="25"/>
    </row>
  </sheetData>
  <sheetProtection/>
  <mergeCells count="7">
    <mergeCell ref="G6:I6"/>
    <mergeCell ref="B4:C4"/>
    <mergeCell ref="B5:C5"/>
    <mergeCell ref="B6:B8"/>
    <mergeCell ref="C6:C8"/>
    <mergeCell ref="F7:F8"/>
    <mergeCell ref="E6:E8"/>
  </mergeCells>
  <printOptions horizontalCentered="1"/>
  <pageMargins left="0.25" right="0" top="0.5" bottom="0.25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4.8984375" style="40" customWidth="1"/>
    <col min="2" max="2" width="1.4921875" style="40" customWidth="1"/>
    <col min="3" max="3" width="37.5" style="40" customWidth="1"/>
    <col min="4" max="16384" width="10.59765625" style="40" customWidth="1"/>
  </cols>
  <sheetData>
    <row r="1" spans="1:3" ht="17.25">
      <c r="A1" s="52"/>
      <c r="C1" s="52"/>
    </row>
    <row r="2" ht="18" thickBot="1">
      <c r="A2" s="52"/>
    </row>
    <row r="3" spans="1:3" ht="18" thickBot="1">
      <c r="A3" s="52"/>
      <c r="C3" s="52"/>
    </row>
    <row r="4" spans="1:3" ht="17.25">
      <c r="A4" s="52"/>
      <c r="C4" s="52"/>
    </row>
    <row r="5" ht="17.25">
      <c r="C5" s="52"/>
    </row>
    <row r="6" ht="18" thickBot="1">
      <c r="C6" s="52"/>
    </row>
    <row r="7" spans="1:3" ht="17.25">
      <c r="A7" s="52"/>
      <c r="C7" s="52"/>
    </row>
    <row r="8" spans="1:3" ht="17.25">
      <c r="A8" s="52"/>
      <c r="C8" s="52"/>
    </row>
    <row r="9" spans="1:3" ht="17.25">
      <c r="A9" s="52"/>
      <c r="C9" s="52"/>
    </row>
    <row r="10" spans="1:3" ht="17.25">
      <c r="A10" s="52"/>
      <c r="C10" s="52"/>
    </row>
    <row r="11" spans="1:3" ht="18" thickBot="1">
      <c r="A11" s="52"/>
      <c r="C11" s="52"/>
    </row>
    <row r="12" ht="17.25">
      <c r="C12" s="52"/>
    </row>
    <row r="13" ht="18" thickBot="1">
      <c r="C13" s="52"/>
    </row>
    <row r="14" spans="1:3" ht="18" thickBot="1">
      <c r="A14" s="52"/>
      <c r="C14" s="52"/>
    </row>
    <row r="15" ht="17.25">
      <c r="A15" s="52"/>
    </row>
    <row r="16" ht="18" thickBot="1">
      <c r="A16" s="52"/>
    </row>
    <row r="17" spans="1:3" ht="18" thickBot="1">
      <c r="A17" s="52"/>
      <c r="C17" s="52"/>
    </row>
    <row r="18" ht="17.25">
      <c r="C18" s="52"/>
    </row>
    <row r="19" ht="17.25">
      <c r="C19" s="52"/>
    </row>
    <row r="20" spans="1:3" ht="17.25">
      <c r="A20" s="52"/>
      <c r="C20" s="52"/>
    </row>
    <row r="21" spans="1:3" ht="17.25">
      <c r="A21" s="52"/>
      <c r="C21" s="52"/>
    </row>
    <row r="22" spans="1:3" ht="17.25">
      <c r="A22" s="52"/>
      <c r="C22" s="52"/>
    </row>
    <row r="23" spans="1:3" ht="17.25">
      <c r="A23" s="52"/>
      <c r="C23" s="52"/>
    </row>
    <row r="24" ht="17.25">
      <c r="A24" s="52"/>
    </row>
    <row r="25" ht="17.25">
      <c r="A25" s="52"/>
    </row>
    <row r="26" spans="1:3" ht="18" thickBot="1">
      <c r="A26" s="52"/>
      <c r="C26" s="52"/>
    </row>
    <row r="27" spans="1:3" ht="17.25">
      <c r="A27" s="52"/>
      <c r="C27" s="52"/>
    </row>
    <row r="28" spans="1:3" ht="17.25">
      <c r="A28" s="52"/>
      <c r="C28" s="52"/>
    </row>
    <row r="29" spans="1:3" ht="17.25">
      <c r="A29" s="52"/>
      <c r="C29" s="52"/>
    </row>
    <row r="30" spans="1:3" ht="17.25">
      <c r="A30" s="52"/>
      <c r="C30" s="52"/>
    </row>
    <row r="31" spans="1:3" ht="17.25">
      <c r="A31" s="52"/>
      <c r="C31" s="52"/>
    </row>
    <row r="32" spans="1:3" ht="17.25">
      <c r="A32" s="52"/>
      <c r="C32" s="52"/>
    </row>
    <row r="33" spans="1:3" ht="17.25">
      <c r="A33" s="52"/>
      <c r="C33" s="52"/>
    </row>
    <row r="34" spans="1:3" ht="17.25">
      <c r="A34" s="52"/>
      <c r="C34" s="52"/>
    </row>
    <row r="35" spans="1:3" ht="17.25">
      <c r="A35" s="52"/>
      <c r="C35" s="52"/>
    </row>
    <row r="36" spans="1:3" ht="17.25">
      <c r="A36" s="52"/>
      <c r="C36" s="52"/>
    </row>
    <row r="37" ht="17.25">
      <c r="A37" s="52"/>
    </row>
    <row r="38" ht="17.25">
      <c r="A38" s="52"/>
    </row>
    <row r="39" spans="1:3" ht="17.25">
      <c r="A39" s="52"/>
      <c r="C39" s="52"/>
    </row>
    <row r="40" spans="1:3" ht="17.25">
      <c r="A40" s="52"/>
      <c r="C40" s="52"/>
    </row>
    <row r="41" spans="1:3" ht="17.25">
      <c r="A41" s="52"/>
      <c r="C41" s="5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MINH_TAM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PHUC</dc:creator>
  <cp:keywords/>
  <dc:description/>
  <cp:lastModifiedBy>HuuTam</cp:lastModifiedBy>
  <cp:lastPrinted>2008-03-30T16:38:25Z</cp:lastPrinted>
  <dcterms:created xsi:type="dcterms:W3CDTF">1998-01-09T22:02:38Z</dcterms:created>
  <dcterms:modified xsi:type="dcterms:W3CDTF">2008-03-31T00:16:04Z</dcterms:modified>
  <cp:category/>
  <cp:version/>
  <cp:contentType/>
  <cp:contentStatus/>
</cp:coreProperties>
</file>